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GIL Division Academia - Programas\Gerencia General\Guias de Vision Estrategica\"/>
    </mc:Choice>
  </mc:AlternateContent>
  <xr:revisionPtr revIDLastSave="0" documentId="8_{0387CB9D-6639-41CB-B4E8-3A9E891BE581}" xr6:coauthVersionLast="47" xr6:coauthVersionMax="47" xr10:uidLastSave="{00000000-0000-0000-0000-000000000000}"/>
  <bookViews>
    <workbookView xWindow="28680" yWindow="-120" windowWidth="20730" windowHeight="11760" xr2:uid="{00000000-000D-0000-FFFF-FFFF00000000}"/>
  </bookViews>
  <sheets>
    <sheet name="Radiografia Gerencial" sheetId="2" r:id="rId1"/>
  </sheets>
  <calcPr calcId="191029"/>
</workbook>
</file>

<file path=xl/calcChain.xml><?xml version="1.0" encoding="utf-8"?>
<calcChain xmlns="http://schemas.openxmlformats.org/spreadsheetml/2006/main">
  <c r="I56" i="2" l="1"/>
  <c r="H56" i="2"/>
  <c r="G56" i="2"/>
  <c r="F56" i="2"/>
  <c r="E56" i="2"/>
  <c r="D56" i="2"/>
  <c r="I43" i="2"/>
  <c r="H43" i="2"/>
  <c r="G43" i="2"/>
  <c r="F43" i="2"/>
  <c r="E43" i="2"/>
  <c r="D43" i="2"/>
  <c r="I33" i="2"/>
  <c r="H33" i="2"/>
  <c r="G33" i="2"/>
  <c r="F33" i="2"/>
  <c r="E33" i="2"/>
  <c r="D33" i="2"/>
  <c r="I23" i="2"/>
  <c r="H23" i="2"/>
  <c r="G23" i="2"/>
  <c r="F23" i="2"/>
  <c r="E23" i="2"/>
  <c r="D23" i="2"/>
  <c r="I14" i="2"/>
  <c r="H14" i="2"/>
  <c r="G14" i="2"/>
  <c r="F14" i="2"/>
  <c r="E14" i="2"/>
  <c r="D14" i="2"/>
  <c r="J43" i="2" l="1"/>
  <c r="J23" i="2"/>
  <c r="J56" i="2"/>
  <c r="J33" i="2"/>
  <c r="G57" i="2"/>
  <c r="D57" i="2"/>
  <c r="J14" i="2"/>
  <c r="D58" i="2" l="1"/>
  <c r="I58" i="2" s="1"/>
</calcChain>
</file>

<file path=xl/sharedStrings.xml><?xml version="1.0" encoding="utf-8"?>
<sst xmlns="http://schemas.openxmlformats.org/spreadsheetml/2006/main" count="248" uniqueCount="140">
  <si>
    <t>Área</t>
  </si>
  <si>
    <t>Finanzas</t>
  </si>
  <si>
    <t>Administración</t>
  </si>
  <si>
    <t>Mercadeo y Ventas</t>
  </si>
  <si>
    <t>Impacto  de las Debilidades</t>
  </si>
  <si>
    <t>Realidad</t>
  </si>
  <si>
    <t>SI</t>
  </si>
  <si>
    <t>NO</t>
  </si>
  <si>
    <t>Alta</t>
  </si>
  <si>
    <t>Baja</t>
  </si>
  <si>
    <t>no se cumplen.</t>
  </si>
  <si>
    <t>Impacto de las  Fortalezas</t>
  </si>
  <si>
    <t>1.      </t>
  </si>
  <si>
    <t>2.      </t>
  </si>
  <si>
    <t>3.      </t>
  </si>
  <si>
    <t>4.      </t>
  </si>
  <si>
    <t>5.      </t>
  </si>
  <si>
    <t>6.      </t>
  </si>
  <si>
    <t>7.      </t>
  </si>
  <si>
    <t>8.      </t>
  </si>
  <si>
    <t>9.      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</si>
  <si>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</si>
  <si>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</si>
  <si>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</si>
  <si>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</si>
  <si>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</si>
  <si>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</si>
  <si>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</si>
  <si>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</si>
  <si>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</si>
  <si>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</si>
  <si>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</si>
  <si>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</si>
  <si>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</si>
  <si>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</si>
  <si>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</si>
  <si>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</si>
  <si>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</si>
  <si>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</si>
  <si>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</si>
  <si>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</si>
  <si>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</si>
  <si>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</si>
  <si>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</si>
  <si>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</si>
  <si>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</si>
  <si>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</si>
  <si>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</si>
  <si>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</si>
  <si>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</si>
  <si>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</si>
  <si>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</si>
  <si>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</si>
  <si>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</si>
  <si>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</si>
  <si>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</si>
  <si>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</si>
  <si>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Operaciones</t>
  </si>
  <si>
    <t>Operaciones realizadas en las finanzas</t>
  </si>
  <si>
    <t xml:space="preserve">Su empresa tiene una capacidad total de desarrollo de un </t>
  </si>
  <si>
    <t>Eficiencia Financiera</t>
  </si>
  <si>
    <t>Eficiencia de Dirección</t>
  </si>
  <si>
    <t>Eficiencia Administrativa</t>
  </si>
  <si>
    <t>Eficiencia de Operaciones</t>
  </si>
  <si>
    <t>Eficiencia para Mercadear y Vender (Ventas y Pos Ventas)</t>
  </si>
  <si>
    <t>podría</t>
  </si>
  <si>
    <t>Operaciones realizadas en la administración</t>
  </si>
  <si>
    <t>Operaciones realizadas en el mercadeo y ventas</t>
  </si>
  <si>
    <t>Operaciones realizadas en la creación de productos y servicios</t>
  </si>
  <si>
    <t>Radiografía Empresarial</t>
  </si>
  <si>
    <t>Son 45 el total de gestiones - operaciones que se deben ejecutar en su empresa, donde</t>
  </si>
  <si>
    <t>se cumplen</t>
  </si>
  <si>
    <t>de eficiencia.</t>
  </si>
  <si>
    <t>El</t>
  </si>
  <si>
    <t>Áreas o Gestiones Empresariales que se deben ejecutar como Operaciones</t>
  </si>
  <si>
    <t>Flujos de Caja actualizados, proyectados y presupuestados</t>
  </si>
  <si>
    <t>Políticas financieras por unidad de negocio</t>
  </si>
  <si>
    <t>Políticas de crédito y cobro</t>
  </si>
  <si>
    <t>Estados financieros del negocio</t>
  </si>
  <si>
    <t>KPI y ratios para medir el desempeño</t>
  </si>
  <si>
    <t>Presupuesto anual</t>
  </si>
  <si>
    <t>Mejora y automatización de procesos</t>
  </si>
  <si>
    <t>negocio</t>
  </si>
  <si>
    <t>Análisis factores externos que impactan el negocio</t>
  </si>
  <si>
    <t>Clima organizacional</t>
  </si>
  <si>
    <t>Estrategias del negocio: disminuir costos y gastos versus aumentar ventas</t>
  </si>
  <si>
    <t>Desempeño del personal: control, medición, planeación, motivación</t>
  </si>
  <si>
    <t>Procesos documentados y automatizados</t>
  </si>
  <si>
    <t>Valores corporativos del negocio volcados a la comunidad</t>
  </si>
  <si>
    <t>Core business y giro de negocios diferenciados</t>
  </si>
  <si>
    <t>KPI por unidad de negocios</t>
  </si>
  <si>
    <t>Operaciones realizadas en la dirección del negocio</t>
  </si>
  <si>
    <t>Capacitación y evaluación constante del capital humano</t>
  </si>
  <si>
    <t>Selección del capital humano</t>
  </si>
  <si>
    <t>Motivación del capital humano</t>
  </si>
  <si>
    <t>Evaluación semanal por unidad de negocios</t>
  </si>
  <si>
    <t>Planeación semanal por unidad de negocios</t>
  </si>
  <si>
    <t>Control del desempeño y productividad por cada colaborador</t>
  </si>
  <si>
    <t>Flujo de operaciones por unidad de negocios actualizado</t>
  </si>
  <si>
    <t>Control de inventario de activos</t>
  </si>
  <si>
    <t>Mejora constante de las funciones de cada colaborador</t>
  </si>
  <si>
    <t>Certificaciones de procesos internos</t>
  </si>
  <si>
    <t>Cadena de suministro biosegurada y con control de calidad</t>
  </si>
  <si>
    <t>Calidad interna de procesos de creación de productos y/o servicios</t>
  </si>
  <si>
    <t>Planeación semanal por producto o servicio a generar</t>
  </si>
  <si>
    <t>Control de calidad en compras de materias primas, insumos o bienes</t>
  </si>
  <si>
    <t>Análisis, control y planeación de costos y gastos operativos</t>
  </si>
  <si>
    <t>Servicio de pos venta en valor agregado de productos y/o servicios ofrecidos</t>
  </si>
  <si>
    <t>Cadena de servicio al cliente definida, automatizada, actualizada</t>
  </si>
  <si>
    <t>Capacitación técnica, biosegura, fortalecimiento operativo, certificada</t>
  </si>
  <si>
    <t>Comportamiento del mercado y perfil de clientes</t>
  </si>
  <si>
    <t>Evaluación de procesos de ventas</t>
  </si>
  <si>
    <t>Desempeño de colaboradores en procesos de ventas</t>
  </si>
  <si>
    <t>Imagen corporativa alineada a características del mercado</t>
  </si>
  <si>
    <t>Valor agregado de productos y/o servicios</t>
  </si>
  <si>
    <t>Plan de marketing y ventas semanal, mensual, trimestral, semestral, anual</t>
  </si>
  <si>
    <t>Análissi Satisfacción al Cliente</t>
  </si>
  <si>
    <t>Marketing digitalizado y automatizado</t>
  </si>
  <si>
    <t>Métricas SEO, ADDS, KPI, Analitycs, otros</t>
  </si>
  <si>
    <t>Impacto en redes sociales, web, blogs, apps, otros medios de comunicación</t>
  </si>
  <si>
    <t>Examen de ventas presenciales, online, e-commerce, tercerizadas</t>
  </si>
  <si>
    <t>Sistemas de capacitación al cliente para mejor uso de productos y/o servicios</t>
  </si>
  <si>
    <t>ser aprovechado por la competencia para compenetrar más en el mercado.</t>
  </si>
  <si>
    <t xml:space="preserve">Una radiografía permite conocer de forma sencilla y rápida la situación general de la empresa conforme a: 
(1). si los objetivos y metas a ser alcanzados son amplios o limitados; 
(2). conocer qué hace falta mejorar en las operaciones diarias; 
(3). identificar debilidades y fortalezas del negocio para evitar que se conviertan en razones de quiebra. </t>
  </si>
  <si>
    <t>Orientaciones:</t>
  </si>
  <si>
    <t>elegir si su negocio "hace" o "no hace" esta gestión.</t>
  </si>
  <si>
    <t>si algunas vez hiciste algo así que dice la fila de gestión.</t>
  </si>
  <si>
    <t>haces esa gestión pero no la evaluas ni controlas.</t>
  </si>
  <si>
    <r>
      <rPr>
        <b/>
        <sz val="9"/>
        <color rgb="FF002060"/>
        <rFont val="Calibri"/>
        <family val="2"/>
        <scheme val="minor"/>
      </rPr>
      <t>Los "Sí" y los "No"</t>
    </r>
    <r>
      <rPr>
        <sz val="9"/>
        <color theme="1"/>
        <rFont val="Calibri"/>
        <family val="2"/>
        <scheme val="minor"/>
      </rPr>
      <t xml:space="preserve">: Por cada fila de gestión por área debe </t>
    </r>
  </si>
  <si>
    <r>
      <rPr>
        <b/>
        <sz val="9"/>
        <color rgb="FF002060"/>
        <rFont val="Calibri"/>
        <family val="2"/>
        <scheme val="minor"/>
      </rPr>
      <t>Si tu respuesta es "NO"</t>
    </r>
    <r>
      <rPr>
        <sz val="9"/>
        <color theme="1"/>
        <rFont val="Calibri"/>
        <family val="2"/>
        <scheme val="minor"/>
      </rPr>
      <t>, entonces en las columnas de</t>
    </r>
  </si>
  <si>
    <r>
      <rPr>
        <b/>
        <sz val="9"/>
        <color rgb="FF002060"/>
        <rFont val="Calibri"/>
        <family val="2"/>
        <scheme val="minor"/>
      </rPr>
      <t>Si tu respuesta es "SI"</t>
    </r>
    <r>
      <rPr>
        <sz val="9"/>
        <color theme="1"/>
        <rFont val="Calibri"/>
        <family val="2"/>
        <scheme val="minor"/>
      </rPr>
      <t>, entonces en las columnas de</t>
    </r>
  </si>
  <si>
    <r>
      <t xml:space="preserve">Si eliges </t>
    </r>
    <r>
      <rPr>
        <b/>
        <sz val="9"/>
        <color rgb="FF002060"/>
        <rFont val="Calibri"/>
        <family val="2"/>
        <scheme val="minor"/>
      </rPr>
      <t>"Sí"</t>
    </r>
    <r>
      <rPr>
        <sz val="9"/>
        <color theme="1"/>
        <rFont val="Calibri"/>
        <family val="2"/>
        <scheme val="minor"/>
      </rPr>
      <t xml:space="preserve">, favor borra el </t>
    </r>
    <r>
      <rPr>
        <b/>
        <sz val="9"/>
        <color rgb="FF002060"/>
        <rFont val="Calibri"/>
        <family val="2"/>
        <scheme val="minor"/>
      </rPr>
      <t>"No"</t>
    </r>
    <r>
      <rPr>
        <sz val="9"/>
        <color theme="1"/>
        <rFont val="Calibri"/>
        <family val="2"/>
        <scheme val="minor"/>
      </rPr>
      <t xml:space="preserve">, o </t>
    </r>
    <r>
      <rPr>
        <b/>
        <i/>
        <sz val="9"/>
        <color rgb="FF002060"/>
        <rFont val="Calibri"/>
        <family val="2"/>
        <scheme val="minor"/>
      </rPr>
      <t>viceversa</t>
    </r>
    <r>
      <rPr>
        <sz val="9"/>
        <color theme="1"/>
        <rFont val="Calibri"/>
        <family val="2"/>
        <scheme val="minor"/>
      </rPr>
      <t>.</t>
    </r>
  </si>
  <si>
    <r>
      <t xml:space="preserve">Si eliges </t>
    </r>
    <r>
      <rPr>
        <b/>
        <sz val="9"/>
        <color rgb="FF002060"/>
        <rFont val="Calibri"/>
        <family val="2"/>
        <scheme val="minor"/>
      </rPr>
      <t>"25%"</t>
    </r>
    <r>
      <rPr>
        <sz val="9"/>
        <color theme="1"/>
        <rFont val="Calibri"/>
        <family val="2"/>
        <scheme val="minor"/>
      </rPr>
      <t xml:space="preserve">, favor borra el resto de %: </t>
    </r>
    <r>
      <rPr>
        <b/>
        <sz val="9"/>
        <color rgb="FF002060"/>
        <rFont val="Calibri"/>
        <family val="2"/>
        <scheme val="minor"/>
      </rPr>
      <t>"50%"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rgb="FF002060"/>
        <rFont val="Calibri"/>
        <family val="2"/>
        <scheme val="minor"/>
      </rPr>
      <t>"75%"</t>
    </r>
    <r>
      <rPr>
        <sz val="9"/>
        <color theme="1"/>
        <rFont val="Calibri"/>
        <family val="2"/>
        <scheme val="minor"/>
      </rPr>
      <t xml:space="preserve">, y </t>
    </r>
    <r>
      <rPr>
        <b/>
        <sz val="9"/>
        <color rgb="FF002060"/>
        <rFont val="Calibri"/>
        <family val="2"/>
        <scheme val="minor"/>
      </rPr>
      <t>"100%"</t>
    </r>
  </si>
  <si>
    <r>
      <t xml:space="preserve">Si eliges </t>
    </r>
    <r>
      <rPr>
        <b/>
        <sz val="9"/>
        <color rgb="FF002060"/>
        <rFont val="Calibri"/>
        <family val="2"/>
        <scheme val="minor"/>
      </rPr>
      <t>"50%"</t>
    </r>
    <r>
      <rPr>
        <sz val="9"/>
        <color theme="1"/>
        <rFont val="Calibri"/>
        <family val="2"/>
        <scheme val="minor"/>
      </rPr>
      <t xml:space="preserve">, favor borra el resto de %: </t>
    </r>
    <r>
      <rPr>
        <b/>
        <sz val="9"/>
        <color rgb="FF002060"/>
        <rFont val="Calibri"/>
        <family val="2"/>
        <scheme val="minor"/>
      </rPr>
      <t>"25%"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rgb="FF002060"/>
        <rFont val="Calibri"/>
        <family val="2"/>
        <scheme val="minor"/>
      </rPr>
      <t>"75%"</t>
    </r>
    <r>
      <rPr>
        <sz val="9"/>
        <color theme="1"/>
        <rFont val="Calibri"/>
        <family val="2"/>
        <scheme val="minor"/>
      </rPr>
      <t xml:space="preserve">, y </t>
    </r>
    <r>
      <rPr>
        <b/>
        <sz val="9"/>
        <color rgb="FF002060"/>
        <rFont val="Calibri"/>
        <family val="2"/>
        <scheme val="minor"/>
      </rPr>
      <t>"100%"</t>
    </r>
  </si>
  <si>
    <r>
      <t xml:space="preserve">Si eliges </t>
    </r>
    <r>
      <rPr>
        <b/>
        <sz val="9"/>
        <color rgb="FF002060"/>
        <rFont val="Calibri"/>
        <family val="2"/>
        <scheme val="minor"/>
      </rPr>
      <t>"75%"</t>
    </r>
    <r>
      <rPr>
        <sz val="9"/>
        <color theme="1"/>
        <rFont val="Calibri"/>
        <family val="2"/>
        <scheme val="minor"/>
      </rPr>
      <t xml:space="preserve">, favor borra el resto de %: </t>
    </r>
    <r>
      <rPr>
        <b/>
        <sz val="9"/>
        <color rgb="FF002060"/>
        <rFont val="Calibri"/>
        <family val="2"/>
        <scheme val="minor"/>
      </rPr>
      <t>"25%"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rgb="FF002060"/>
        <rFont val="Calibri"/>
        <family val="2"/>
        <scheme val="minor"/>
      </rPr>
      <t>"50%"</t>
    </r>
    <r>
      <rPr>
        <sz val="9"/>
        <color theme="1"/>
        <rFont val="Calibri"/>
        <family val="2"/>
        <scheme val="minor"/>
      </rPr>
      <t xml:space="preserve">, y </t>
    </r>
    <r>
      <rPr>
        <b/>
        <sz val="9"/>
        <color rgb="FF002060"/>
        <rFont val="Calibri"/>
        <family val="2"/>
        <scheme val="minor"/>
      </rPr>
      <t>"100%"</t>
    </r>
  </si>
  <si>
    <r>
      <t xml:space="preserve">Si eliges </t>
    </r>
    <r>
      <rPr>
        <b/>
        <sz val="9"/>
        <color rgb="FF002060"/>
        <rFont val="Calibri"/>
        <family val="2"/>
        <scheme val="minor"/>
      </rPr>
      <t>"100%"</t>
    </r>
    <r>
      <rPr>
        <sz val="9"/>
        <color theme="1"/>
        <rFont val="Calibri"/>
        <family val="2"/>
        <scheme val="minor"/>
      </rPr>
      <t xml:space="preserve">, favor borra el resto de %: </t>
    </r>
    <r>
      <rPr>
        <b/>
        <sz val="9"/>
        <color rgb="FF002060"/>
        <rFont val="Calibri"/>
        <family val="2"/>
        <scheme val="minor"/>
      </rPr>
      <t>"25%"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rgb="FF002060"/>
        <rFont val="Calibri"/>
        <family val="2"/>
        <scheme val="minor"/>
      </rPr>
      <t>"75%"</t>
    </r>
    <r>
      <rPr>
        <sz val="9"/>
        <color theme="1"/>
        <rFont val="Calibri"/>
        <family val="2"/>
        <scheme val="minor"/>
      </rPr>
      <t xml:space="preserve">, y </t>
    </r>
    <r>
      <rPr>
        <b/>
        <sz val="9"/>
        <color rgb="FF002060"/>
        <rFont val="Calibri"/>
        <family val="2"/>
        <scheme val="minor"/>
      </rPr>
      <t>"50%"</t>
    </r>
  </si>
  <si>
    <r>
      <t xml:space="preserve">nunca has hecho esa gestión. Elige </t>
    </r>
    <r>
      <rPr>
        <b/>
        <sz val="9"/>
        <color rgb="FF002060"/>
        <rFont val="Calibri"/>
        <family val="2"/>
        <scheme val="minor"/>
      </rPr>
      <t>"Baja" (50%)</t>
    </r>
    <r>
      <rPr>
        <sz val="9"/>
        <color theme="1"/>
        <rFont val="Calibri"/>
        <family val="2"/>
        <scheme val="minor"/>
      </rPr>
      <t xml:space="preserve"> cuando</t>
    </r>
  </si>
  <si>
    <r>
      <t>"</t>
    </r>
    <r>
      <rPr>
        <b/>
        <i/>
        <sz val="9"/>
        <color rgb="FF002060"/>
        <rFont val="Calibri"/>
        <family val="2"/>
        <scheme val="minor"/>
      </rPr>
      <t>Impacto de las Debilidades</t>
    </r>
    <r>
      <rPr>
        <sz val="9"/>
        <color theme="1"/>
        <rFont val="Calibri"/>
        <family val="2"/>
        <scheme val="minor"/>
      </rPr>
      <t xml:space="preserve">" elige </t>
    </r>
    <r>
      <rPr>
        <b/>
        <sz val="9"/>
        <color rgb="FF002060"/>
        <rFont val="Calibri"/>
        <family val="2"/>
        <scheme val="minor"/>
      </rPr>
      <t>"Alta" (25%)</t>
    </r>
    <r>
      <rPr>
        <sz val="9"/>
        <color theme="1"/>
        <rFont val="Calibri"/>
        <family val="2"/>
        <scheme val="minor"/>
      </rPr>
      <t xml:space="preserve"> cuando </t>
    </r>
  </si>
  <si>
    <r>
      <t>"</t>
    </r>
    <r>
      <rPr>
        <b/>
        <i/>
        <sz val="9"/>
        <color rgb="FF002060"/>
        <rFont val="Calibri"/>
        <family val="2"/>
        <scheme val="minor"/>
      </rPr>
      <t>Impacto de las Fortalezas</t>
    </r>
    <r>
      <rPr>
        <sz val="9"/>
        <color theme="1"/>
        <rFont val="Calibri"/>
        <family val="2"/>
        <scheme val="minor"/>
      </rPr>
      <t xml:space="preserve">" elige </t>
    </r>
    <r>
      <rPr>
        <b/>
        <sz val="9"/>
        <color rgb="FF002060"/>
        <rFont val="Calibri"/>
        <family val="2"/>
        <scheme val="minor"/>
      </rPr>
      <t>"Alta" (100%)</t>
    </r>
    <r>
      <rPr>
        <sz val="9"/>
        <color theme="1"/>
        <rFont val="Calibri"/>
        <family val="2"/>
        <scheme val="minor"/>
      </rPr>
      <t xml:space="preserve"> cuando </t>
    </r>
  </si>
  <si>
    <r>
      <t xml:space="preserve">haces siempre esa gestión. Elige </t>
    </r>
    <r>
      <rPr>
        <b/>
        <sz val="9"/>
        <color rgb="FF002060"/>
        <rFont val="Calibri"/>
        <family val="2"/>
        <scheme val="minor"/>
      </rPr>
      <t>"Baja" (75%)</t>
    </r>
    <r>
      <rPr>
        <sz val="9"/>
        <color theme="1"/>
        <rFont val="Calibri"/>
        <family val="2"/>
        <scheme val="minor"/>
      </rPr>
      <t xml:space="preserve"> cuando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</si>
</sst>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Garamond"/>
      <family val="1"/>
    </font>
    <font>
      <sz val="9"/>
      <name val="Garamond"/>
      <family val="1"/>
    </font>
    <font>
      <b/>
      <sz val="10"/>
      <name val="Garamond"/>
      <family val="1"/>
    </font>
    <font>
      <sz val="11"/>
      <color theme="1"/>
      <name val="Calibri"/>
      <family val="2"/>
      <scheme val="minor"/>
    </font>
    <font>
      <b/>
      <sz val="14"/>
      <color rgb="FF000000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sz val="9"/>
      <color rgb="FFFF0000"/>
      <name val="Garamond"/>
      <family val="1"/>
    </font>
    <font>
      <sz val="10"/>
      <color rgb="FF000000"/>
      <name val="Garamond"/>
      <family val="1"/>
    </font>
    <font>
      <sz val="9"/>
      <color theme="1"/>
      <name val="Calibri"/>
      <family val="2"/>
      <scheme val="minor"/>
    </font>
    <font>
      <sz val="11"/>
      <color theme="1"/>
      <name val="Garamond"/>
      <family val="1"/>
    </font>
    <font>
      <sz val="11"/>
      <color rgb="FF000000"/>
      <name val="Copperplate Gothic Light"/>
      <family val="2"/>
    </font>
    <font>
      <sz val="10"/>
      <color rgb="FF000000"/>
      <name val="Copperplate Gothic Light"/>
      <family val="2"/>
    </font>
    <font>
      <b/>
      <sz val="11"/>
      <color rgb="FF000000"/>
      <name val="Garamond"/>
      <family val="1"/>
    </font>
    <font>
      <b/>
      <sz val="12"/>
      <color rgb="FF000000"/>
      <name val="Garamond"/>
      <family val="1"/>
    </font>
    <font>
      <b/>
      <sz val="11"/>
      <color rgb="FFFF0000"/>
      <name val="Garamond"/>
      <family val="1"/>
    </font>
    <font>
      <sz val="11"/>
      <color theme="3"/>
      <name val="Calibri"/>
      <family val="2"/>
      <scheme val="minor"/>
    </font>
    <font>
      <b/>
      <sz val="10"/>
      <color rgb="FF000000"/>
      <name val="Garamond"/>
      <family val="1"/>
    </font>
    <font>
      <sz val="11"/>
      <color theme="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right" vertical="top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7" xfId="0" applyFont="1" applyBorder="1" applyAlignment="1" applyProtection="1">
      <alignment horizontal="right" vertical="top" wrapText="1"/>
      <protection hidden="1"/>
    </xf>
    <xf numFmtId="0" fontId="1" fillId="0" borderId="7" xfId="0" applyFont="1" applyBorder="1" applyAlignment="1" applyProtection="1">
      <alignment vertical="center" wrapText="1"/>
      <protection hidden="1"/>
    </xf>
    <xf numFmtId="0" fontId="7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9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9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9" fontId="3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right" vertical="top" wrapText="1"/>
      <protection hidden="1"/>
    </xf>
    <xf numFmtId="0" fontId="1" fillId="0" borderId="9" xfId="0" applyFont="1" applyBorder="1" applyAlignment="1" applyProtection="1">
      <alignment vertical="center" wrapText="1"/>
      <protection hidden="1"/>
    </xf>
    <xf numFmtId="0" fontId="9" fillId="0" borderId="10" xfId="0" applyFont="1" applyBorder="1" applyAlignment="1" applyProtection="1">
      <alignment horizontal="right" vertical="top" wrapText="1"/>
      <protection hidden="1"/>
    </xf>
    <xf numFmtId="0" fontId="9" fillId="0" borderId="6" xfId="0" applyFont="1" applyBorder="1" applyAlignment="1" applyProtection="1">
      <alignment horizontal="right" vertical="top" wrapText="1"/>
      <protection hidden="1"/>
    </xf>
    <xf numFmtId="0" fontId="9" fillId="0" borderId="11" xfId="0" applyFont="1" applyBorder="1" applyAlignment="1" applyProtection="1">
      <alignment horizontal="right" vertical="top" wrapText="1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9" fontId="8" fillId="3" borderId="7" xfId="0" applyNumberFormat="1" applyFont="1" applyFill="1" applyBorder="1" applyAlignment="1" applyProtection="1">
      <alignment horizontal="center" vertical="center" wrapText="1"/>
      <protection hidden="1"/>
    </xf>
    <xf numFmtId="9" fontId="2" fillId="3" borderId="7" xfId="0" applyNumberFormat="1" applyFont="1" applyFill="1" applyBorder="1" applyAlignment="1" applyProtection="1">
      <alignment horizontal="center" vertical="center" wrapText="1"/>
      <protection hidden="1"/>
    </xf>
    <xf numFmtId="9" fontId="3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4" xfId="0" applyFont="1" applyFill="1" applyBorder="1" applyAlignment="1" applyProtection="1">
      <alignment vertical="center" wrapText="1"/>
      <protection hidden="1"/>
    </xf>
    <xf numFmtId="0" fontId="7" fillId="2" borderId="15" xfId="0" applyFont="1" applyFill="1" applyBorder="1" applyAlignment="1" applyProtection="1">
      <alignment vertical="center" wrapText="1"/>
      <protection hidden="1"/>
    </xf>
    <xf numFmtId="0" fontId="14" fillId="2" borderId="15" xfId="0" applyFont="1" applyFill="1" applyBorder="1" applyAlignment="1" applyProtection="1">
      <alignment horizontal="right" vertical="center" wrapText="1"/>
      <protection hidden="1"/>
    </xf>
    <xf numFmtId="0" fontId="14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14" fillId="2" borderId="0" xfId="0" applyFont="1" applyFill="1" applyAlignment="1" applyProtection="1">
      <alignment horizontal="right" vertical="center" wrapText="1"/>
      <protection hidden="1"/>
    </xf>
    <xf numFmtId="9" fontId="14" fillId="2" borderId="0" xfId="0" applyNumberFormat="1" applyFont="1" applyFill="1" applyAlignment="1" applyProtection="1">
      <alignment horizontal="center" vertical="center" wrapText="1"/>
      <protection hidden="1"/>
    </xf>
    <xf numFmtId="0" fontId="14" fillId="2" borderId="18" xfId="0" applyFont="1" applyFill="1" applyBorder="1" applyAlignment="1" applyProtection="1">
      <alignment vertical="center" wrapText="1"/>
      <protection hidden="1"/>
    </xf>
    <xf numFmtId="0" fontId="6" fillId="2" borderId="19" xfId="0" applyFont="1" applyFill="1" applyBorder="1" applyAlignment="1" applyProtection="1">
      <alignment vertical="center" wrapText="1"/>
      <protection hidden="1"/>
    </xf>
    <xf numFmtId="0" fontId="6" fillId="2" borderId="20" xfId="0" applyFont="1" applyFill="1" applyBorder="1" applyAlignment="1" applyProtection="1">
      <alignment vertical="center" wrapText="1"/>
      <protection hidden="1"/>
    </xf>
    <xf numFmtId="0" fontId="17" fillId="0" borderId="0" xfId="0" applyFont="1" applyAlignment="1" applyProtection="1">
      <alignment horizontal="right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locked="0" hidden="1"/>
    </xf>
    <xf numFmtId="9" fontId="8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9" fontId="7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0" fillId="0" borderId="0" xfId="0" applyFont="1" applyAlignment="1" applyProtection="1">
      <alignment vertical="center"/>
      <protection hidden="1"/>
    </xf>
    <xf numFmtId="0" fontId="21" fillId="5" borderId="2" xfId="0" applyFont="1" applyFill="1" applyBorder="1" applyAlignment="1" applyProtection="1">
      <alignment vertical="center"/>
      <protection hidden="1"/>
    </xf>
    <xf numFmtId="0" fontId="22" fillId="5" borderId="8" xfId="0" applyFont="1" applyFill="1" applyBorder="1" applyAlignment="1" applyProtection="1">
      <alignment vertical="center"/>
      <protection hidden="1"/>
    </xf>
    <xf numFmtId="0" fontId="19" fillId="5" borderId="8" xfId="0" applyFont="1" applyFill="1" applyBorder="1" applyAlignment="1" applyProtection="1">
      <alignment vertical="center"/>
      <protection hidden="1"/>
    </xf>
    <xf numFmtId="0" fontId="19" fillId="5" borderId="11" xfId="0" applyFont="1" applyFill="1" applyBorder="1" applyAlignment="1" applyProtection="1">
      <alignment vertical="center"/>
      <protection hidden="1"/>
    </xf>
    <xf numFmtId="0" fontId="10" fillId="6" borderId="4" xfId="0" applyFont="1" applyFill="1" applyBorder="1" applyAlignment="1" applyProtection="1">
      <alignment vertical="center"/>
      <protection hidden="1"/>
    </xf>
    <xf numFmtId="0" fontId="10" fillId="6" borderId="5" xfId="0" applyFont="1" applyFill="1" applyBorder="1" applyAlignment="1" applyProtection="1">
      <alignment vertical="center"/>
      <protection hidden="1"/>
    </xf>
    <xf numFmtId="0" fontId="0" fillId="6" borderId="5" xfId="0" applyFill="1" applyBorder="1" applyAlignment="1" applyProtection="1">
      <alignment vertical="center"/>
      <protection hidden="1"/>
    </xf>
    <xf numFmtId="0" fontId="0" fillId="6" borderId="10" xfId="0" applyFill="1" applyBorder="1" applyAlignment="1" applyProtection="1">
      <alignment vertical="center"/>
      <protection hidden="1"/>
    </xf>
    <xf numFmtId="0" fontId="10" fillId="6" borderId="3" xfId="0" applyFont="1" applyFill="1" applyBorder="1" applyAlignment="1" applyProtection="1">
      <alignment vertical="center"/>
      <protection hidden="1"/>
    </xf>
    <xf numFmtId="0" fontId="10" fillId="6" borderId="0" xfId="0" applyFont="1" applyFill="1" applyAlignment="1" applyProtection="1">
      <alignment vertical="center"/>
      <protection hidden="1"/>
    </xf>
    <xf numFmtId="0" fontId="0" fillId="6" borderId="0" xfId="0" applyFill="1" applyAlignment="1" applyProtection="1">
      <alignment vertical="center"/>
      <protection hidden="1"/>
    </xf>
    <xf numFmtId="0" fontId="0" fillId="6" borderId="22" xfId="0" applyFill="1" applyBorder="1" applyAlignment="1" applyProtection="1">
      <alignment vertical="center"/>
      <protection hidden="1"/>
    </xf>
    <xf numFmtId="0" fontId="20" fillId="6" borderId="5" xfId="0" applyFont="1" applyFill="1" applyBorder="1" applyAlignment="1" applyProtection="1">
      <alignment vertical="center"/>
      <protection hidden="1"/>
    </xf>
    <xf numFmtId="0" fontId="20" fillId="6" borderId="10" xfId="0" applyFont="1" applyFill="1" applyBorder="1" applyAlignment="1" applyProtection="1">
      <alignment vertical="center"/>
      <protection hidden="1"/>
    </xf>
    <xf numFmtId="0" fontId="10" fillId="7" borderId="3" xfId="0" applyFont="1" applyFill="1" applyBorder="1" applyAlignment="1" applyProtection="1">
      <alignment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7" borderId="22" xfId="0" applyFill="1" applyBorder="1" applyAlignment="1" applyProtection="1">
      <alignment vertical="center"/>
      <protection hidden="1"/>
    </xf>
    <xf numFmtId="0" fontId="10" fillId="7" borderId="0" xfId="0" applyFont="1" applyFill="1" applyAlignment="1" applyProtection="1">
      <alignment vertical="center"/>
      <protection hidden="1"/>
    </xf>
    <xf numFmtId="0" fontId="10" fillId="7" borderId="2" xfId="0" applyFont="1" applyFill="1" applyBorder="1" applyAlignment="1" applyProtection="1">
      <alignment vertical="center"/>
      <protection hidden="1"/>
    </xf>
    <xf numFmtId="0" fontId="10" fillId="7" borderId="8" xfId="0" applyFont="1" applyFill="1" applyBorder="1" applyAlignment="1" applyProtection="1">
      <alignment vertical="center"/>
      <protection hidden="1"/>
    </xf>
    <xf numFmtId="0" fontId="0" fillId="7" borderId="8" xfId="0" applyFill="1" applyBorder="1" applyAlignment="1" applyProtection="1">
      <alignment vertical="center"/>
      <protection hidden="1"/>
    </xf>
    <xf numFmtId="0" fontId="0" fillId="7" borderId="11" xfId="0" applyFill="1" applyBorder="1" applyAlignment="1" applyProtection="1">
      <alignment vertical="center"/>
      <protection hidden="1"/>
    </xf>
    <xf numFmtId="0" fontId="10" fillId="7" borderId="22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5" xfId="0" applyFont="1" applyBorder="1" applyAlignment="1" applyProtection="1">
      <alignment horizontal="left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 textRotation="90"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textRotation="90" wrapText="1"/>
      <protection hidden="1"/>
    </xf>
    <xf numFmtId="0" fontId="12" fillId="2" borderId="12" xfId="0" applyFont="1" applyFill="1" applyBorder="1" applyAlignment="1" applyProtection="1">
      <alignment horizontal="center" vertical="center" textRotation="90" wrapText="1"/>
      <protection hidden="1"/>
    </xf>
    <xf numFmtId="0" fontId="12" fillId="2" borderId="4" xfId="0" applyFont="1" applyFill="1" applyBorder="1" applyAlignment="1" applyProtection="1">
      <alignment horizontal="center" vertical="center" textRotation="90" wrapText="1"/>
      <protection hidden="1"/>
    </xf>
    <xf numFmtId="9" fontId="14" fillId="3" borderId="7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12" xfId="0" applyBorder="1" applyProtection="1">
      <protection hidden="1"/>
    </xf>
    <xf numFmtId="0" fontId="13" fillId="3" borderId="13" xfId="0" applyFont="1" applyFill="1" applyBorder="1" applyAlignment="1" applyProtection="1">
      <alignment horizontal="right" vertical="center" wrapText="1"/>
      <protection hidden="1"/>
    </xf>
    <xf numFmtId="0" fontId="13" fillId="3" borderId="6" xfId="0" applyFont="1" applyFill="1" applyBorder="1" applyAlignment="1" applyProtection="1">
      <alignment horizontal="right" vertical="center" wrapText="1"/>
      <protection hidden="1"/>
    </xf>
    <xf numFmtId="9" fontId="14" fillId="3" borderId="12" xfId="0" applyNumberFormat="1" applyFont="1" applyFill="1" applyBorder="1" applyAlignment="1" applyProtection="1">
      <alignment horizontal="center" vertical="center" textRotation="90" wrapText="1"/>
      <protection hidden="1"/>
    </xf>
    <xf numFmtId="9" fontId="14" fillId="2" borderId="0" xfId="0" applyNumberFormat="1" applyFont="1" applyFill="1" applyAlignment="1" applyProtection="1">
      <alignment horizontal="center" vertical="center" wrapText="1"/>
      <protection hidden="1"/>
    </xf>
    <xf numFmtId="0" fontId="11" fillId="0" borderId="0" xfId="0" applyFont="1" applyProtection="1"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textRotation="90" wrapText="1"/>
      <protection hidden="1"/>
    </xf>
    <xf numFmtId="0" fontId="12" fillId="2" borderId="3" xfId="0" applyFont="1" applyFill="1" applyBorder="1" applyAlignment="1" applyProtection="1">
      <alignment horizontal="center" vertical="center" textRotation="90" wrapText="1"/>
      <protection hidden="1"/>
    </xf>
    <xf numFmtId="0" fontId="13" fillId="3" borderId="8" xfId="0" applyFont="1" applyFill="1" applyBorder="1" applyAlignment="1" applyProtection="1">
      <alignment horizontal="right" vertical="center" wrapText="1"/>
      <protection hidden="1"/>
    </xf>
    <xf numFmtId="0" fontId="13" fillId="3" borderId="11" xfId="0" applyFont="1" applyFill="1" applyBorder="1" applyAlignment="1" applyProtection="1">
      <alignment horizontal="right" vertical="center" wrapText="1"/>
      <protection hidden="1"/>
    </xf>
    <xf numFmtId="164" fontId="14" fillId="2" borderId="15" xfId="1" applyFont="1" applyFill="1" applyBorder="1" applyAlignment="1" applyProtection="1">
      <alignment horizontal="center" vertical="center" wrapText="1"/>
      <protection hidden="1"/>
    </xf>
    <xf numFmtId="0" fontId="16" fillId="2" borderId="15" xfId="0" applyFont="1" applyFill="1" applyBorder="1" applyAlignment="1" applyProtection="1">
      <alignment horizontal="left" vertical="center" wrapText="1"/>
      <protection hidden="1"/>
    </xf>
    <xf numFmtId="0" fontId="16" fillId="2" borderId="16" xfId="0" applyFont="1" applyFill="1" applyBorder="1" applyAlignment="1" applyProtection="1">
      <alignment horizontal="left" vertical="center" wrapText="1"/>
      <protection hidden="1"/>
    </xf>
    <xf numFmtId="22" fontId="17" fillId="0" borderId="0" xfId="0" applyNumberFormat="1" applyFont="1" applyAlignment="1" applyProtection="1">
      <alignment horizontal="left"/>
      <protection hidden="1"/>
    </xf>
    <xf numFmtId="0" fontId="14" fillId="2" borderId="20" xfId="0" applyFont="1" applyFill="1" applyBorder="1" applyAlignment="1" applyProtection="1">
      <alignment horizontal="right" vertical="center" wrapText="1"/>
      <protection hidden="1"/>
    </xf>
    <xf numFmtId="0" fontId="14" fillId="2" borderId="21" xfId="0" applyFont="1" applyFill="1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178674</xdr:colOff>
      <xdr:row>0</xdr:row>
      <xdr:rowOff>174771</xdr:rowOff>
    </xdr:from>
    <xdr:to>
      <xdr:col>8</xdr:col>
      <xdr:colOff>434734</xdr:colOff>
      <xdr:row>3</xdr:row>
      <xdr:rowOff>1283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0895" y="174771"/>
          <a:ext cx="1944415" cy="455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"/>
  <sheetViews>
    <sheetView showGridLines="0" showRowColHeaders="0" tabSelected="1" zoomScaleNormal="10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D7" sqref="D7"/>
    </sheetView>
  </sheetViews>
  <sheetFormatPr baseColWidth="10" defaultRowHeight="14.4" x14ac:dyDescent="0.3"/>
  <cols>
    <col min="1" max="1" width="2.88671875" style="4" customWidth="1"/>
    <col min="2" max="2" width="3.5546875" style="4" customWidth="1"/>
    <col min="3" max="3" width="73.6640625" style="4" customWidth="1"/>
    <col min="4" max="5" width="4.6640625" style="4" customWidth="1"/>
    <col min="6" max="10" width="6.6640625" style="4" customWidth="1"/>
    <col min="11" max="11" width="4.44140625" style="3" customWidth="1"/>
    <col min="12" max="14" width="11.5546875" style="3"/>
    <col min="15" max="15" width="11.5546875" style="4"/>
    <col min="16" max="16" width="3.88671875" style="4" customWidth="1"/>
    <col min="17" max="16384" width="11.5546875" style="4"/>
  </cols>
  <sheetData>
    <row r="1" spans="1:16" ht="17.25" customHeight="1" x14ac:dyDescent="0.3">
      <c r="A1" s="70" t="s">
        <v>123</v>
      </c>
      <c r="B1" s="70"/>
      <c r="C1" s="70"/>
      <c r="D1" s="70"/>
      <c r="E1" s="70"/>
      <c r="F1" s="1"/>
      <c r="G1" s="1"/>
      <c r="H1" s="1"/>
      <c r="I1" s="1"/>
      <c r="J1" s="2"/>
    </row>
    <row r="2" spans="1:16" ht="17.25" customHeight="1" x14ac:dyDescent="0.3">
      <c r="A2" s="70"/>
      <c r="B2" s="70"/>
      <c r="C2" s="70"/>
      <c r="D2" s="70"/>
      <c r="E2" s="70"/>
      <c r="F2" s="1"/>
      <c r="G2" s="1"/>
      <c r="H2" s="1"/>
      <c r="I2" s="1"/>
      <c r="J2" s="2"/>
    </row>
    <row r="3" spans="1:16" ht="17.25" customHeight="1" x14ac:dyDescent="0.3">
      <c r="A3" s="70"/>
      <c r="B3" s="70"/>
      <c r="C3" s="70"/>
      <c r="D3" s="70"/>
      <c r="E3" s="70"/>
      <c r="F3" s="2"/>
      <c r="G3" s="2"/>
      <c r="H3" s="2"/>
      <c r="I3" s="2"/>
      <c r="J3" s="2"/>
    </row>
    <row r="4" spans="1:16" ht="17.25" customHeight="1" x14ac:dyDescent="0.3">
      <c r="A4" s="71"/>
      <c r="B4" s="71"/>
      <c r="C4" s="71"/>
      <c r="D4" s="71"/>
      <c r="E4" s="71"/>
      <c r="F4" s="69" t="s">
        <v>69</v>
      </c>
      <c r="G4" s="69"/>
      <c r="H4" s="69"/>
      <c r="I4" s="69"/>
      <c r="J4" s="5"/>
    </row>
    <row r="5" spans="1:16" ht="25.5" customHeight="1" x14ac:dyDescent="0.3">
      <c r="A5" s="72" t="s">
        <v>0</v>
      </c>
      <c r="B5" s="73" t="s">
        <v>74</v>
      </c>
      <c r="C5" s="73"/>
      <c r="D5" s="68" t="s">
        <v>5</v>
      </c>
      <c r="E5" s="68"/>
      <c r="F5" s="68" t="s">
        <v>4</v>
      </c>
      <c r="G5" s="68"/>
      <c r="H5" s="68" t="s">
        <v>11</v>
      </c>
      <c r="I5" s="68"/>
      <c r="J5" s="3"/>
    </row>
    <row r="6" spans="1:16" ht="12.9" customHeight="1" x14ac:dyDescent="0.3">
      <c r="A6" s="72"/>
      <c r="B6" s="73"/>
      <c r="C6" s="73"/>
      <c r="D6" s="6" t="s">
        <v>6</v>
      </c>
      <c r="E6" s="6" t="s">
        <v>7</v>
      </c>
      <c r="F6" s="6" t="s">
        <v>8</v>
      </c>
      <c r="G6" s="6" t="s">
        <v>9</v>
      </c>
      <c r="H6" s="6" t="s">
        <v>9</v>
      </c>
      <c r="I6" s="6" t="s">
        <v>8</v>
      </c>
      <c r="J6" s="3"/>
    </row>
    <row r="7" spans="1:16" s="10" customFormat="1" ht="12.9" customHeight="1" x14ac:dyDescent="0.3">
      <c r="A7" s="74" t="s">
        <v>1</v>
      </c>
      <c r="B7" s="7" t="s">
        <v>12</v>
      </c>
      <c r="C7" s="8" t="s">
        <v>75</v>
      </c>
      <c r="D7" s="40" t="s">
        <v>6</v>
      </c>
      <c r="E7" s="41" t="s">
        <v>7</v>
      </c>
      <c r="F7" s="42">
        <v>0.25</v>
      </c>
      <c r="G7" s="42">
        <v>0.5</v>
      </c>
      <c r="H7" s="43">
        <v>0.75</v>
      </c>
      <c r="I7" s="43">
        <v>1</v>
      </c>
      <c r="J7" s="77" t="s">
        <v>60</v>
      </c>
      <c r="K7" s="9"/>
      <c r="L7" s="45" t="s">
        <v>124</v>
      </c>
      <c r="M7" s="46"/>
      <c r="N7" s="46"/>
      <c r="O7" s="47"/>
      <c r="P7" s="48"/>
    </row>
    <row r="8" spans="1:16" s="10" customFormat="1" ht="12.9" customHeight="1" x14ac:dyDescent="0.3">
      <c r="A8" s="75"/>
      <c r="B8" s="7" t="s">
        <v>13</v>
      </c>
      <c r="C8" s="8" t="s">
        <v>76</v>
      </c>
      <c r="D8" s="40" t="s">
        <v>6</v>
      </c>
      <c r="E8" s="41" t="s">
        <v>7</v>
      </c>
      <c r="F8" s="42">
        <v>0.25</v>
      </c>
      <c r="G8" s="42">
        <v>0.5</v>
      </c>
      <c r="H8" s="43">
        <v>0.75</v>
      </c>
      <c r="I8" s="43">
        <v>1</v>
      </c>
      <c r="J8" s="78"/>
      <c r="K8" s="44">
        <v>1</v>
      </c>
      <c r="L8" s="59" t="s">
        <v>128</v>
      </c>
      <c r="M8" s="60"/>
      <c r="N8" s="60"/>
      <c r="O8" s="60"/>
      <c r="P8" s="61"/>
    </row>
    <row r="9" spans="1:16" s="10" customFormat="1" ht="12.9" customHeight="1" x14ac:dyDescent="0.3">
      <c r="A9" s="75"/>
      <c r="B9" s="7" t="s">
        <v>14</v>
      </c>
      <c r="C9" s="8" t="s">
        <v>77</v>
      </c>
      <c r="D9" s="40" t="s">
        <v>6</v>
      </c>
      <c r="E9" s="41" t="s">
        <v>7</v>
      </c>
      <c r="F9" s="42">
        <v>0.25</v>
      </c>
      <c r="G9" s="42">
        <v>0.5</v>
      </c>
      <c r="H9" s="43">
        <v>0.75</v>
      </c>
      <c r="I9" s="43">
        <v>1</v>
      </c>
      <c r="J9" s="78"/>
      <c r="K9" s="44"/>
      <c r="L9" s="59" t="s">
        <v>125</v>
      </c>
      <c r="M9" s="62"/>
      <c r="N9" s="62"/>
      <c r="O9" s="60"/>
      <c r="P9" s="61"/>
    </row>
    <row r="10" spans="1:16" s="10" customFormat="1" ht="12.9" customHeight="1" x14ac:dyDescent="0.3">
      <c r="A10" s="75"/>
      <c r="B10" s="7" t="s">
        <v>15</v>
      </c>
      <c r="C10" s="8" t="s">
        <v>78</v>
      </c>
      <c r="D10" s="40" t="s">
        <v>6</v>
      </c>
      <c r="E10" s="41" t="s">
        <v>7</v>
      </c>
      <c r="F10" s="42">
        <v>0.25</v>
      </c>
      <c r="G10" s="42">
        <v>0.5</v>
      </c>
      <c r="H10" s="43">
        <v>0.75</v>
      </c>
      <c r="I10" s="43">
        <v>1</v>
      </c>
      <c r="J10" s="78"/>
      <c r="L10" s="49" t="s">
        <v>131</v>
      </c>
      <c r="M10" s="50"/>
      <c r="N10" s="50"/>
      <c r="O10" s="51"/>
      <c r="P10" s="52"/>
    </row>
    <row r="11" spans="1:16" s="10" customFormat="1" ht="12.9" customHeight="1" x14ac:dyDescent="0.3">
      <c r="A11" s="75"/>
      <c r="B11" s="7" t="s">
        <v>16</v>
      </c>
      <c r="C11" s="8" t="s">
        <v>79</v>
      </c>
      <c r="D11" s="40" t="s">
        <v>6</v>
      </c>
      <c r="E11" s="41" t="s">
        <v>7</v>
      </c>
      <c r="F11" s="42">
        <v>0.25</v>
      </c>
      <c r="G11" s="42">
        <v>0.5</v>
      </c>
      <c r="H11" s="43">
        <v>0.75</v>
      </c>
      <c r="I11" s="43">
        <v>1</v>
      </c>
      <c r="J11" s="78"/>
      <c r="K11" s="44">
        <v>2</v>
      </c>
      <c r="L11" s="63" t="s">
        <v>129</v>
      </c>
      <c r="M11" s="64"/>
      <c r="N11" s="64"/>
      <c r="O11" s="65"/>
      <c r="P11" s="66"/>
    </row>
    <row r="12" spans="1:16" s="10" customFormat="1" ht="12.9" customHeight="1" x14ac:dyDescent="0.3">
      <c r="A12" s="75"/>
      <c r="B12" s="7" t="s">
        <v>17</v>
      </c>
      <c r="C12" s="8" t="s">
        <v>80</v>
      </c>
      <c r="D12" s="40" t="s">
        <v>6</v>
      </c>
      <c r="E12" s="41" t="s">
        <v>7</v>
      </c>
      <c r="F12" s="42">
        <v>0.25</v>
      </c>
      <c r="G12" s="42">
        <v>0.5</v>
      </c>
      <c r="H12" s="43">
        <v>0.75</v>
      </c>
      <c r="I12" s="43">
        <v>1</v>
      </c>
      <c r="J12" s="78"/>
      <c r="K12" s="44"/>
      <c r="L12" s="59" t="s">
        <v>137</v>
      </c>
      <c r="M12" s="62"/>
      <c r="N12" s="62"/>
      <c r="O12" s="60"/>
      <c r="P12" s="61"/>
    </row>
    <row r="13" spans="1:16" s="10" customFormat="1" ht="12.9" customHeight="1" x14ac:dyDescent="0.3">
      <c r="A13" s="75"/>
      <c r="B13" s="11" t="s">
        <v>18</v>
      </c>
      <c r="C13" s="12" t="s">
        <v>81</v>
      </c>
      <c r="D13" s="40" t="s">
        <v>6</v>
      </c>
      <c r="E13" s="41" t="s">
        <v>7</v>
      </c>
      <c r="F13" s="42">
        <v>0.25</v>
      </c>
      <c r="G13" s="42">
        <v>0.5</v>
      </c>
      <c r="H13" s="43">
        <v>0.75</v>
      </c>
      <c r="I13" s="43">
        <v>1</v>
      </c>
      <c r="J13" s="78"/>
      <c r="K13" s="44"/>
      <c r="L13" s="59" t="s">
        <v>136</v>
      </c>
      <c r="M13" s="62"/>
      <c r="N13" s="62"/>
      <c r="O13" s="60"/>
      <c r="P13" s="61"/>
    </row>
    <row r="14" spans="1:16" s="10" customFormat="1" ht="12.9" customHeight="1" x14ac:dyDescent="0.3">
      <c r="A14" s="76"/>
      <c r="B14" s="79" t="s">
        <v>58</v>
      </c>
      <c r="C14" s="80"/>
      <c r="D14" s="13">
        <f>COUNTA(D7:D13)</f>
        <v>7</v>
      </c>
      <c r="E14" s="14">
        <f>COUNTA(E7:E13)</f>
        <v>7</v>
      </c>
      <c r="F14" s="15">
        <f>SUM(F7:F13)/7</f>
        <v>0.25</v>
      </c>
      <c r="G14" s="15">
        <f>SUM(G7:G13)/7</f>
        <v>0.5</v>
      </c>
      <c r="H14" s="16">
        <f>SUM(H7:H13)/7</f>
        <v>0.75</v>
      </c>
      <c r="I14" s="16">
        <f>SUM(I7:I13)/7</f>
        <v>1</v>
      </c>
      <c r="J14" s="17">
        <f>SUM(F14:I14)</f>
        <v>2.5</v>
      </c>
      <c r="K14" s="44"/>
      <c r="L14" s="59" t="s">
        <v>126</v>
      </c>
      <c r="M14" s="62"/>
      <c r="N14" s="62"/>
      <c r="O14" s="60"/>
      <c r="P14" s="61"/>
    </row>
    <row r="15" spans="1:16" s="10" customFormat="1" ht="12.9" customHeight="1" x14ac:dyDescent="0.3">
      <c r="A15" s="74" t="s">
        <v>82</v>
      </c>
      <c r="B15" s="18" t="s">
        <v>19</v>
      </c>
      <c r="C15" s="19" t="s">
        <v>83</v>
      </c>
      <c r="D15" s="40" t="s">
        <v>6</v>
      </c>
      <c r="E15" s="41" t="s">
        <v>7</v>
      </c>
      <c r="F15" s="42">
        <v>0.25</v>
      </c>
      <c r="G15" s="42">
        <v>0.5</v>
      </c>
      <c r="H15" s="43">
        <v>0.75</v>
      </c>
      <c r="I15" s="43">
        <v>1</v>
      </c>
      <c r="J15" s="77" t="s">
        <v>61</v>
      </c>
      <c r="L15" s="53" t="s">
        <v>132</v>
      </c>
      <c r="M15" s="54"/>
      <c r="N15" s="54"/>
      <c r="O15" s="55"/>
      <c r="P15" s="56"/>
    </row>
    <row r="16" spans="1:16" s="10" customFormat="1" ht="12.9" customHeight="1" x14ac:dyDescent="0.3">
      <c r="A16" s="75"/>
      <c r="B16" s="7" t="s">
        <v>20</v>
      </c>
      <c r="C16" s="8" t="s">
        <v>84</v>
      </c>
      <c r="D16" s="40" t="s">
        <v>6</v>
      </c>
      <c r="E16" s="41" t="s">
        <v>7</v>
      </c>
      <c r="F16" s="42">
        <v>0.25</v>
      </c>
      <c r="G16" s="42">
        <v>0.5</v>
      </c>
      <c r="H16" s="43">
        <v>0.75</v>
      </c>
      <c r="I16" s="43">
        <v>1</v>
      </c>
      <c r="J16" s="81"/>
      <c r="K16" s="44"/>
      <c r="L16" s="49" t="s">
        <v>133</v>
      </c>
      <c r="M16" s="50"/>
      <c r="N16" s="50"/>
      <c r="O16" s="51"/>
      <c r="P16" s="52"/>
    </row>
    <row r="17" spans="1:16" s="10" customFormat="1" ht="12.9" customHeight="1" x14ac:dyDescent="0.3">
      <c r="A17" s="75"/>
      <c r="B17" s="7" t="s">
        <v>21</v>
      </c>
      <c r="C17" s="8" t="s">
        <v>85</v>
      </c>
      <c r="D17" s="40" t="s">
        <v>6</v>
      </c>
      <c r="E17" s="41" t="s">
        <v>7</v>
      </c>
      <c r="F17" s="42">
        <v>0.25</v>
      </c>
      <c r="G17" s="42">
        <v>0.5</v>
      </c>
      <c r="H17" s="43">
        <v>0.75</v>
      </c>
      <c r="I17" s="43">
        <v>1</v>
      </c>
      <c r="J17" s="81"/>
      <c r="K17" s="44">
        <v>3</v>
      </c>
      <c r="L17" s="63" t="s">
        <v>130</v>
      </c>
      <c r="M17" s="64"/>
      <c r="N17" s="64"/>
      <c r="O17" s="65"/>
      <c r="P17" s="66"/>
    </row>
    <row r="18" spans="1:16" s="10" customFormat="1" ht="12.9" customHeight="1" x14ac:dyDescent="0.3">
      <c r="A18" s="75"/>
      <c r="B18" s="7" t="s">
        <v>22</v>
      </c>
      <c r="C18" s="8" t="s">
        <v>86</v>
      </c>
      <c r="D18" s="40" t="s">
        <v>6</v>
      </c>
      <c r="E18" s="41" t="s">
        <v>7</v>
      </c>
      <c r="F18" s="42">
        <v>0.25</v>
      </c>
      <c r="G18" s="42">
        <v>0.5</v>
      </c>
      <c r="H18" s="43">
        <v>0.75</v>
      </c>
      <c r="I18" s="43">
        <v>1</v>
      </c>
      <c r="J18" s="81"/>
      <c r="K18" s="9"/>
      <c r="L18" s="59" t="s">
        <v>138</v>
      </c>
      <c r="M18" s="62"/>
      <c r="N18" s="62"/>
      <c r="O18" s="60"/>
      <c r="P18" s="67"/>
    </row>
    <row r="19" spans="1:16" s="10" customFormat="1" ht="12.9" customHeight="1" x14ac:dyDescent="0.3">
      <c r="A19" s="75"/>
      <c r="B19" s="7" t="s">
        <v>23</v>
      </c>
      <c r="C19" s="8" t="s">
        <v>87</v>
      </c>
      <c r="D19" s="40" t="s">
        <v>6</v>
      </c>
      <c r="E19" s="41" t="s">
        <v>7</v>
      </c>
      <c r="F19" s="42">
        <v>0.25</v>
      </c>
      <c r="G19" s="42">
        <v>0.5</v>
      </c>
      <c r="H19" s="43">
        <v>0.75</v>
      </c>
      <c r="I19" s="43">
        <v>1</v>
      </c>
      <c r="J19" s="81"/>
      <c r="K19" s="9"/>
      <c r="L19" s="59" t="s">
        <v>139</v>
      </c>
      <c r="M19" s="62"/>
      <c r="N19" s="62"/>
      <c r="O19" s="62"/>
      <c r="P19" s="67"/>
    </row>
    <row r="20" spans="1:16" s="10" customFormat="1" ht="12.9" customHeight="1" x14ac:dyDescent="0.3">
      <c r="A20" s="75"/>
      <c r="B20" s="7" t="s">
        <v>24</v>
      </c>
      <c r="C20" s="8" t="s">
        <v>88</v>
      </c>
      <c r="D20" s="40" t="s">
        <v>6</v>
      </c>
      <c r="E20" s="41" t="s">
        <v>7</v>
      </c>
      <c r="F20" s="42">
        <v>0.25</v>
      </c>
      <c r="G20" s="42">
        <v>0.5</v>
      </c>
      <c r="H20" s="43">
        <v>0.75</v>
      </c>
      <c r="I20" s="43">
        <v>1</v>
      </c>
      <c r="J20" s="81"/>
      <c r="K20" s="9"/>
      <c r="L20" s="59" t="s">
        <v>127</v>
      </c>
      <c r="M20" s="62"/>
      <c r="N20" s="62"/>
      <c r="O20" s="60"/>
      <c r="P20" s="61"/>
    </row>
    <row r="21" spans="1:16" s="10" customFormat="1" ht="12.9" customHeight="1" x14ac:dyDescent="0.3">
      <c r="A21" s="75"/>
      <c r="B21" s="7" t="s">
        <v>25</v>
      </c>
      <c r="C21" s="8" t="s">
        <v>89</v>
      </c>
      <c r="D21" s="40" t="s">
        <v>6</v>
      </c>
      <c r="E21" s="41" t="s">
        <v>7</v>
      </c>
      <c r="F21" s="42">
        <v>0.25</v>
      </c>
      <c r="G21" s="42">
        <v>0.5</v>
      </c>
      <c r="H21" s="43">
        <v>0.75</v>
      </c>
      <c r="I21" s="43">
        <v>1</v>
      </c>
      <c r="J21" s="81"/>
      <c r="K21" s="9"/>
      <c r="L21" s="53" t="s">
        <v>134</v>
      </c>
      <c r="M21" s="54"/>
      <c r="N21" s="54"/>
      <c r="O21" s="55"/>
      <c r="P21" s="56"/>
    </row>
    <row r="22" spans="1:16" s="10" customFormat="1" ht="12.9" customHeight="1" x14ac:dyDescent="0.3">
      <c r="A22" s="75"/>
      <c r="B22" s="11" t="s">
        <v>26</v>
      </c>
      <c r="C22" s="12" t="s">
        <v>90</v>
      </c>
      <c r="D22" s="40" t="s">
        <v>6</v>
      </c>
      <c r="E22" s="41" t="s">
        <v>7</v>
      </c>
      <c r="F22" s="42">
        <v>0.25</v>
      </c>
      <c r="G22" s="42">
        <v>0.5</v>
      </c>
      <c r="H22" s="43">
        <v>0.75</v>
      </c>
      <c r="I22" s="43">
        <v>1</v>
      </c>
      <c r="J22" s="81"/>
      <c r="K22" s="9"/>
      <c r="L22" s="49" t="s">
        <v>135</v>
      </c>
      <c r="M22" s="57"/>
      <c r="N22" s="57"/>
      <c r="O22" s="57"/>
      <c r="P22" s="58"/>
    </row>
    <row r="23" spans="1:16" s="10" customFormat="1" ht="12.9" customHeight="1" x14ac:dyDescent="0.3">
      <c r="A23" s="76"/>
      <c r="B23" s="79" t="s">
        <v>91</v>
      </c>
      <c r="C23" s="80"/>
      <c r="D23" s="13">
        <f>COUNTA(D15:D22)</f>
        <v>8</v>
      </c>
      <c r="E23" s="14">
        <f>COUNTA(E15:E22)</f>
        <v>8</v>
      </c>
      <c r="F23" s="15">
        <f>SUM(F15:F22)/8</f>
        <v>0.25</v>
      </c>
      <c r="G23" s="15">
        <f>SUM(G15:G22)/8</f>
        <v>0.5</v>
      </c>
      <c r="H23" s="16">
        <f>SUM(H15:H22)/8</f>
        <v>0.75</v>
      </c>
      <c r="I23" s="16">
        <f>SUM(I15:I22)/8</f>
        <v>1</v>
      </c>
      <c r="J23" s="17">
        <f>SUM(F23:I23)</f>
        <v>2.5</v>
      </c>
      <c r="K23" s="9"/>
      <c r="L23" s="9"/>
      <c r="M23" s="44"/>
      <c r="N23" s="44"/>
      <c r="O23" s="44"/>
      <c r="P23" s="44"/>
    </row>
    <row r="24" spans="1:16" s="10" customFormat="1" ht="12.9" customHeight="1" x14ac:dyDescent="0.3">
      <c r="A24" s="74" t="s">
        <v>2</v>
      </c>
      <c r="B24" s="18" t="s">
        <v>27</v>
      </c>
      <c r="C24" s="19" t="s">
        <v>93</v>
      </c>
      <c r="D24" s="40" t="s">
        <v>6</v>
      </c>
      <c r="E24" s="41" t="s">
        <v>7</v>
      </c>
      <c r="F24" s="42">
        <v>0.25</v>
      </c>
      <c r="G24" s="42">
        <v>0.5</v>
      </c>
      <c r="H24" s="43">
        <v>0.75</v>
      </c>
      <c r="I24" s="43">
        <v>1</v>
      </c>
      <c r="J24" s="77" t="s">
        <v>62</v>
      </c>
      <c r="K24" s="44"/>
      <c r="L24" s="44"/>
      <c r="M24" s="44"/>
      <c r="N24" s="44"/>
      <c r="O24" s="44"/>
      <c r="P24" s="44"/>
    </row>
    <row r="25" spans="1:16" s="10" customFormat="1" ht="12.9" customHeight="1" x14ac:dyDescent="0.3">
      <c r="A25" s="75"/>
      <c r="B25" s="7" t="s">
        <v>28</v>
      </c>
      <c r="C25" s="8" t="s">
        <v>92</v>
      </c>
      <c r="D25" s="40" t="s">
        <v>6</v>
      </c>
      <c r="E25" s="41" t="s">
        <v>7</v>
      </c>
      <c r="F25" s="42">
        <v>0.25</v>
      </c>
      <c r="G25" s="42">
        <v>0.5</v>
      </c>
      <c r="H25" s="43">
        <v>0.75</v>
      </c>
      <c r="I25" s="43">
        <v>1</v>
      </c>
      <c r="J25" s="81"/>
      <c r="K25" s="44"/>
      <c r="L25" s="44"/>
      <c r="M25" s="44"/>
      <c r="N25" s="44"/>
      <c r="O25" s="44"/>
      <c r="P25" s="44"/>
    </row>
    <row r="26" spans="1:16" s="10" customFormat="1" ht="12.9" customHeight="1" x14ac:dyDescent="0.3">
      <c r="A26" s="75"/>
      <c r="B26" s="7" t="s">
        <v>29</v>
      </c>
      <c r="C26" s="8" t="s">
        <v>94</v>
      </c>
      <c r="D26" s="40" t="s">
        <v>6</v>
      </c>
      <c r="E26" s="41" t="s">
        <v>7</v>
      </c>
      <c r="F26" s="42">
        <v>0.25</v>
      </c>
      <c r="G26" s="42">
        <v>0.5</v>
      </c>
      <c r="H26" s="43">
        <v>0.75</v>
      </c>
      <c r="I26" s="43">
        <v>1</v>
      </c>
      <c r="J26" s="81"/>
      <c r="K26" s="44"/>
      <c r="L26" s="44"/>
      <c r="M26" s="44"/>
      <c r="N26" s="44"/>
      <c r="O26" s="44"/>
      <c r="P26" s="44"/>
    </row>
    <row r="27" spans="1:16" s="10" customFormat="1" ht="12.9" customHeight="1" x14ac:dyDescent="0.3">
      <c r="A27" s="75"/>
      <c r="B27" s="7" t="s">
        <v>30</v>
      </c>
      <c r="C27" s="8" t="s">
        <v>96</v>
      </c>
      <c r="D27" s="40" t="s">
        <v>6</v>
      </c>
      <c r="E27" s="41" t="s">
        <v>7</v>
      </c>
      <c r="F27" s="42">
        <v>0.25</v>
      </c>
      <c r="G27" s="42">
        <v>0.5</v>
      </c>
      <c r="H27" s="43">
        <v>0.75</v>
      </c>
      <c r="I27" s="43">
        <v>1</v>
      </c>
      <c r="J27" s="81"/>
      <c r="K27" s="44"/>
      <c r="L27" s="44"/>
      <c r="M27" s="44"/>
      <c r="N27" s="44"/>
      <c r="O27" s="44"/>
      <c r="P27" s="44"/>
    </row>
    <row r="28" spans="1:16" s="10" customFormat="1" ht="12.9" customHeight="1" x14ac:dyDescent="0.3">
      <c r="A28" s="75"/>
      <c r="B28" s="7" t="s">
        <v>31</v>
      </c>
      <c r="C28" s="8" t="s">
        <v>95</v>
      </c>
      <c r="D28" s="40" t="s">
        <v>6</v>
      </c>
      <c r="E28" s="41" t="s">
        <v>7</v>
      </c>
      <c r="F28" s="42">
        <v>0.25</v>
      </c>
      <c r="G28" s="42">
        <v>0.5</v>
      </c>
      <c r="H28" s="43">
        <v>0.75</v>
      </c>
      <c r="I28" s="43">
        <v>1</v>
      </c>
      <c r="J28" s="81"/>
      <c r="K28" s="44"/>
      <c r="L28" s="44"/>
      <c r="M28" s="44"/>
      <c r="N28" s="44"/>
      <c r="O28" s="44"/>
      <c r="P28" s="44"/>
    </row>
    <row r="29" spans="1:16" s="10" customFormat="1" ht="12.9" customHeight="1" x14ac:dyDescent="0.3">
      <c r="A29" s="75"/>
      <c r="B29" s="7" t="s">
        <v>32</v>
      </c>
      <c r="C29" s="8" t="s">
        <v>97</v>
      </c>
      <c r="D29" s="40" t="s">
        <v>6</v>
      </c>
      <c r="E29" s="41" t="s">
        <v>7</v>
      </c>
      <c r="F29" s="42">
        <v>0.25</v>
      </c>
      <c r="G29" s="42">
        <v>0.5</v>
      </c>
      <c r="H29" s="43">
        <v>0.75</v>
      </c>
      <c r="I29" s="43">
        <v>1</v>
      </c>
      <c r="J29" s="81"/>
      <c r="K29" s="44"/>
      <c r="L29" s="44"/>
      <c r="M29" s="44"/>
      <c r="N29" s="44"/>
      <c r="O29" s="44"/>
      <c r="P29" s="44"/>
    </row>
    <row r="30" spans="1:16" s="10" customFormat="1" ht="12.9" customHeight="1" x14ac:dyDescent="0.3">
      <c r="A30" s="75"/>
      <c r="B30" s="7" t="s">
        <v>33</v>
      </c>
      <c r="C30" s="8" t="s">
        <v>98</v>
      </c>
      <c r="D30" s="40" t="s">
        <v>6</v>
      </c>
      <c r="E30" s="41" t="s">
        <v>7</v>
      </c>
      <c r="F30" s="42">
        <v>0.25</v>
      </c>
      <c r="G30" s="42">
        <v>0.5</v>
      </c>
      <c r="H30" s="43">
        <v>0.75</v>
      </c>
      <c r="I30" s="43">
        <v>1</v>
      </c>
      <c r="J30" s="81"/>
      <c r="K30" s="44"/>
      <c r="L30" s="44"/>
      <c r="M30" s="44"/>
      <c r="N30" s="44"/>
      <c r="O30" s="44"/>
      <c r="P30" s="44"/>
    </row>
    <row r="31" spans="1:16" s="10" customFormat="1" ht="12.9" customHeight="1" x14ac:dyDescent="0.3">
      <c r="A31" s="75"/>
      <c r="B31" s="7" t="s">
        <v>34</v>
      </c>
      <c r="C31" s="8" t="s">
        <v>99</v>
      </c>
      <c r="D31" s="40" t="s">
        <v>6</v>
      </c>
      <c r="E31" s="41" t="s">
        <v>7</v>
      </c>
      <c r="F31" s="42">
        <v>0.25</v>
      </c>
      <c r="G31" s="42">
        <v>0.5</v>
      </c>
      <c r="H31" s="43">
        <v>0.75</v>
      </c>
      <c r="I31" s="43">
        <v>1</v>
      </c>
      <c r="J31" s="81"/>
      <c r="K31" s="44"/>
      <c r="L31" s="44"/>
      <c r="M31" s="44"/>
      <c r="N31" s="44"/>
      <c r="O31" s="44"/>
      <c r="P31" s="44"/>
    </row>
    <row r="32" spans="1:16" s="10" customFormat="1" ht="12.9" customHeight="1" x14ac:dyDescent="0.3">
      <c r="A32" s="75"/>
      <c r="B32" s="11" t="s">
        <v>35</v>
      </c>
      <c r="C32" s="12" t="s">
        <v>100</v>
      </c>
      <c r="D32" s="40" t="s">
        <v>6</v>
      </c>
      <c r="E32" s="41" t="s">
        <v>7</v>
      </c>
      <c r="F32" s="42">
        <v>0.25</v>
      </c>
      <c r="G32" s="42">
        <v>0.5</v>
      </c>
      <c r="H32" s="43">
        <v>0.75</v>
      </c>
      <c r="I32" s="43">
        <v>1</v>
      </c>
      <c r="J32" s="81"/>
      <c r="K32" s="44"/>
      <c r="L32" s="44"/>
      <c r="M32" s="44"/>
      <c r="N32" s="44"/>
      <c r="O32" s="44"/>
      <c r="P32" s="44"/>
    </row>
    <row r="33" spans="1:16" s="10" customFormat="1" ht="12.9" customHeight="1" x14ac:dyDescent="0.3">
      <c r="A33" s="76"/>
      <c r="B33" s="79" t="s">
        <v>66</v>
      </c>
      <c r="C33" s="80"/>
      <c r="D33" s="13">
        <f>COUNTA(D24:D32)</f>
        <v>9</v>
      </c>
      <c r="E33" s="14">
        <f>COUNTA(E24:E32)</f>
        <v>9</v>
      </c>
      <c r="F33" s="15">
        <f>SUM(F24:F32)/9</f>
        <v>0.25</v>
      </c>
      <c r="G33" s="15">
        <f>SUM(G24:G32)/9</f>
        <v>0.5</v>
      </c>
      <c r="H33" s="16">
        <f>SUM(H24:H32)/9</f>
        <v>0.75</v>
      </c>
      <c r="I33" s="16">
        <f>SUM(I24:I32)/9</f>
        <v>1</v>
      </c>
      <c r="J33" s="17">
        <f>SUM(F33:I33)</f>
        <v>2.5</v>
      </c>
      <c r="K33" s="9"/>
      <c r="L33" s="45" t="s">
        <v>124</v>
      </c>
      <c r="M33" s="46"/>
      <c r="N33" s="46"/>
      <c r="O33" s="47"/>
      <c r="P33" s="48"/>
    </row>
    <row r="34" spans="1:16" s="10" customFormat="1" ht="12.9" customHeight="1" x14ac:dyDescent="0.3">
      <c r="A34" s="74" t="s">
        <v>57</v>
      </c>
      <c r="B34" s="20" t="s">
        <v>36</v>
      </c>
      <c r="C34" s="19" t="s">
        <v>101</v>
      </c>
      <c r="D34" s="40" t="s">
        <v>6</v>
      </c>
      <c r="E34" s="41" t="s">
        <v>7</v>
      </c>
      <c r="F34" s="42">
        <v>0.25</v>
      </c>
      <c r="G34" s="42">
        <v>0.5</v>
      </c>
      <c r="H34" s="43">
        <v>0.75</v>
      </c>
      <c r="I34" s="43">
        <v>1</v>
      </c>
      <c r="J34" s="77" t="s">
        <v>63</v>
      </c>
      <c r="K34" s="44">
        <v>1</v>
      </c>
      <c r="L34" s="59" t="s">
        <v>128</v>
      </c>
      <c r="M34" s="60"/>
      <c r="N34" s="60"/>
      <c r="O34" s="60"/>
      <c r="P34" s="61"/>
    </row>
    <row r="35" spans="1:16" s="10" customFormat="1" ht="12.9" customHeight="1" x14ac:dyDescent="0.3">
      <c r="A35" s="75"/>
      <c r="B35" s="21" t="s">
        <v>37</v>
      </c>
      <c r="C35" s="8" t="s">
        <v>102</v>
      </c>
      <c r="D35" s="40" t="s">
        <v>6</v>
      </c>
      <c r="E35" s="41" t="s">
        <v>7</v>
      </c>
      <c r="F35" s="42">
        <v>0.25</v>
      </c>
      <c r="G35" s="42">
        <v>0.5</v>
      </c>
      <c r="H35" s="43">
        <v>0.75</v>
      </c>
      <c r="I35" s="43">
        <v>1</v>
      </c>
      <c r="J35" s="81"/>
      <c r="K35" s="44"/>
      <c r="L35" s="59" t="s">
        <v>125</v>
      </c>
      <c r="M35" s="62"/>
      <c r="N35" s="62"/>
      <c r="O35" s="60"/>
      <c r="P35" s="61"/>
    </row>
    <row r="36" spans="1:16" s="10" customFormat="1" ht="12.9" customHeight="1" x14ac:dyDescent="0.3">
      <c r="A36" s="75"/>
      <c r="B36" s="21" t="s">
        <v>38</v>
      </c>
      <c r="C36" s="8" t="s">
        <v>103</v>
      </c>
      <c r="D36" s="40" t="s">
        <v>6</v>
      </c>
      <c r="E36" s="41" t="s">
        <v>7</v>
      </c>
      <c r="F36" s="42">
        <v>0.25</v>
      </c>
      <c r="G36" s="42">
        <v>0.5</v>
      </c>
      <c r="H36" s="43">
        <v>0.75</v>
      </c>
      <c r="I36" s="43">
        <v>1</v>
      </c>
      <c r="J36" s="81"/>
      <c r="L36" s="49" t="s">
        <v>131</v>
      </c>
      <c r="M36" s="50"/>
      <c r="N36" s="50"/>
      <c r="O36" s="51"/>
      <c r="P36" s="52"/>
    </row>
    <row r="37" spans="1:16" s="10" customFormat="1" ht="12.9" customHeight="1" x14ac:dyDescent="0.3">
      <c r="A37" s="75"/>
      <c r="B37" s="21" t="s">
        <v>39</v>
      </c>
      <c r="C37" s="8" t="s">
        <v>104</v>
      </c>
      <c r="D37" s="40" t="s">
        <v>6</v>
      </c>
      <c r="E37" s="41" t="s">
        <v>7</v>
      </c>
      <c r="F37" s="42">
        <v>0.25</v>
      </c>
      <c r="G37" s="42">
        <v>0.5</v>
      </c>
      <c r="H37" s="43">
        <v>0.75</v>
      </c>
      <c r="I37" s="43">
        <v>1</v>
      </c>
      <c r="J37" s="81"/>
      <c r="K37" s="44">
        <v>2</v>
      </c>
      <c r="L37" s="63" t="s">
        <v>129</v>
      </c>
      <c r="M37" s="64"/>
      <c r="N37" s="64"/>
      <c r="O37" s="65"/>
      <c r="P37" s="66"/>
    </row>
    <row r="38" spans="1:16" s="10" customFormat="1" ht="12.9" customHeight="1" x14ac:dyDescent="0.3">
      <c r="A38" s="75"/>
      <c r="B38" s="21" t="s">
        <v>40</v>
      </c>
      <c r="C38" s="8" t="s">
        <v>105</v>
      </c>
      <c r="D38" s="40" t="s">
        <v>6</v>
      </c>
      <c r="E38" s="41" t="s">
        <v>7</v>
      </c>
      <c r="F38" s="42">
        <v>0.25</v>
      </c>
      <c r="G38" s="42">
        <v>0.5</v>
      </c>
      <c r="H38" s="43">
        <v>0.75</v>
      </c>
      <c r="I38" s="43">
        <v>1</v>
      </c>
      <c r="J38" s="81"/>
      <c r="K38" s="44"/>
      <c r="L38" s="59" t="s">
        <v>137</v>
      </c>
      <c r="M38" s="62"/>
      <c r="N38" s="62"/>
      <c r="O38" s="60"/>
      <c r="P38" s="61"/>
    </row>
    <row r="39" spans="1:16" s="10" customFormat="1" ht="12.9" customHeight="1" x14ac:dyDescent="0.3">
      <c r="A39" s="75"/>
      <c r="B39" s="21" t="s">
        <v>41</v>
      </c>
      <c r="C39" s="8" t="s">
        <v>106</v>
      </c>
      <c r="D39" s="40" t="s">
        <v>6</v>
      </c>
      <c r="E39" s="41" t="s">
        <v>7</v>
      </c>
      <c r="F39" s="42">
        <v>0.25</v>
      </c>
      <c r="G39" s="42">
        <v>0.5</v>
      </c>
      <c r="H39" s="43">
        <v>0.75</v>
      </c>
      <c r="I39" s="43">
        <v>1</v>
      </c>
      <c r="J39" s="81"/>
      <c r="K39" s="44"/>
      <c r="L39" s="59" t="s">
        <v>136</v>
      </c>
      <c r="M39" s="62"/>
      <c r="N39" s="62"/>
      <c r="O39" s="60"/>
      <c r="P39" s="61"/>
    </row>
    <row r="40" spans="1:16" s="10" customFormat="1" ht="12.9" customHeight="1" x14ac:dyDescent="0.3">
      <c r="A40" s="75"/>
      <c r="B40" s="21" t="s">
        <v>42</v>
      </c>
      <c r="C40" s="8" t="s">
        <v>107</v>
      </c>
      <c r="D40" s="40" t="s">
        <v>6</v>
      </c>
      <c r="E40" s="41" t="s">
        <v>7</v>
      </c>
      <c r="F40" s="42">
        <v>0.25</v>
      </c>
      <c r="G40" s="42">
        <v>0.5</v>
      </c>
      <c r="H40" s="43">
        <v>0.75</v>
      </c>
      <c r="I40" s="43">
        <v>1</v>
      </c>
      <c r="J40" s="81"/>
      <c r="K40" s="44"/>
      <c r="L40" s="59" t="s">
        <v>126</v>
      </c>
      <c r="M40" s="62"/>
      <c r="N40" s="62"/>
      <c r="O40" s="60"/>
      <c r="P40" s="61"/>
    </row>
    <row r="41" spans="1:16" s="10" customFormat="1" ht="12.9" customHeight="1" x14ac:dyDescent="0.3">
      <c r="A41" s="75"/>
      <c r="B41" s="21" t="s">
        <v>43</v>
      </c>
      <c r="C41" s="8" t="s">
        <v>108</v>
      </c>
      <c r="D41" s="40" t="s">
        <v>6</v>
      </c>
      <c r="E41" s="41" t="s">
        <v>7</v>
      </c>
      <c r="F41" s="42">
        <v>0.25</v>
      </c>
      <c r="G41" s="42">
        <v>0.5</v>
      </c>
      <c r="H41" s="43">
        <v>0.75</v>
      </c>
      <c r="I41" s="43">
        <v>1</v>
      </c>
      <c r="J41" s="81"/>
      <c r="L41" s="53" t="s">
        <v>132</v>
      </c>
      <c r="M41" s="54"/>
      <c r="N41" s="54"/>
      <c r="O41" s="55"/>
      <c r="P41" s="56"/>
    </row>
    <row r="42" spans="1:16" s="10" customFormat="1" ht="12.9" customHeight="1" x14ac:dyDescent="0.3">
      <c r="A42" s="75"/>
      <c r="B42" s="22" t="s">
        <v>44</v>
      </c>
      <c r="C42" s="12" t="s">
        <v>109</v>
      </c>
      <c r="D42" s="40" t="s">
        <v>6</v>
      </c>
      <c r="E42" s="41" t="s">
        <v>7</v>
      </c>
      <c r="F42" s="42">
        <v>0.25</v>
      </c>
      <c r="G42" s="42">
        <v>0.5</v>
      </c>
      <c r="H42" s="43">
        <v>0.75</v>
      </c>
      <c r="I42" s="43">
        <v>1</v>
      </c>
      <c r="J42" s="81"/>
      <c r="K42" s="44"/>
      <c r="L42" s="49" t="s">
        <v>133</v>
      </c>
      <c r="M42" s="50"/>
      <c r="N42" s="50"/>
      <c r="O42" s="51"/>
      <c r="P42" s="52"/>
    </row>
    <row r="43" spans="1:16" s="10" customFormat="1" ht="12.9" customHeight="1" x14ac:dyDescent="0.3">
      <c r="A43" s="76"/>
      <c r="B43" s="79" t="s">
        <v>68</v>
      </c>
      <c r="C43" s="80"/>
      <c r="D43" s="13">
        <f>COUNTA(D34:D42)</f>
        <v>9</v>
      </c>
      <c r="E43" s="14">
        <f>COUNTA(E34:E42)</f>
        <v>9</v>
      </c>
      <c r="F43" s="15">
        <f>SUM(F34:F42)/9</f>
        <v>0.25</v>
      </c>
      <c r="G43" s="15">
        <f>SUM(G34:G42)/9</f>
        <v>0.5</v>
      </c>
      <c r="H43" s="16">
        <f>SUM(H34:H42)/9</f>
        <v>0.75</v>
      </c>
      <c r="I43" s="16">
        <f>SUM(I34:I42)/9</f>
        <v>1</v>
      </c>
      <c r="J43" s="17">
        <f>SUM(F43:I43)</f>
        <v>2.5</v>
      </c>
      <c r="K43" s="44">
        <v>3</v>
      </c>
      <c r="L43" s="63" t="s">
        <v>130</v>
      </c>
      <c r="M43" s="64"/>
      <c r="N43" s="64"/>
      <c r="O43" s="65"/>
      <c r="P43" s="66"/>
    </row>
    <row r="44" spans="1:16" s="10" customFormat="1" ht="12.9" customHeight="1" x14ac:dyDescent="0.3">
      <c r="A44" s="85" t="s">
        <v>3</v>
      </c>
      <c r="B44" s="18" t="s">
        <v>45</v>
      </c>
      <c r="C44" s="19" t="s">
        <v>110</v>
      </c>
      <c r="D44" s="40" t="s">
        <v>6</v>
      </c>
      <c r="E44" s="41" t="s">
        <v>7</v>
      </c>
      <c r="F44" s="42">
        <v>0.25</v>
      </c>
      <c r="G44" s="42">
        <v>0.5</v>
      </c>
      <c r="H44" s="43">
        <v>0.75</v>
      </c>
      <c r="I44" s="43">
        <v>1</v>
      </c>
      <c r="J44" s="77" t="s">
        <v>64</v>
      </c>
      <c r="K44" s="9"/>
      <c r="L44" s="59" t="s">
        <v>138</v>
      </c>
      <c r="M44" s="62"/>
      <c r="N44" s="62"/>
      <c r="O44" s="60"/>
      <c r="P44" s="67"/>
    </row>
    <row r="45" spans="1:16" s="10" customFormat="1" ht="12.9" customHeight="1" x14ac:dyDescent="0.3">
      <c r="A45" s="86"/>
      <c r="B45" s="7" t="s">
        <v>46</v>
      </c>
      <c r="C45" s="8" t="s">
        <v>111</v>
      </c>
      <c r="D45" s="40" t="s">
        <v>6</v>
      </c>
      <c r="E45" s="41" t="s">
        <v>7</v>
      </c>
      <c r="F45" s="42">
        <v>0.25</v>
      </c>
      <c r="G45" s="42">
        <v>0.5</v>
      </c>
      <c r="H45" s="43">
        <v>0.75</v>
      </c>
      <c r="I45" s="43">
        <v>1</v>
      </c>
      <c r="J45" s="81"/>
      <c r="K45" s="9"/>
      <c r="L45" s="59" t="s">
        <v>139</v>
      </c>
      <c r="M45" s="62"/>
      <c r="N45" s="62"/>
      <c r="O45" s="62"/>
      <c r="P45" s="67"/>
    </row>
    <row r="46" spans="1:16" s="10" customFormat="1" ht="12.9" customHeight="1" x14ac:dyDescent="0.3">
      <c r="A46" s="86"/>
      <c r="B46" s="7" t="s">
        <v>47</v>
      </c>
      <c r="C46" s="8" t="s">
        <v>112</v>
      </c>
      <c r="D46" s="40" t="s">
        <v>6</v>
      </c>
      <c r="E46" s="41" t="s">
        <v>7</v>
      </c>
      <c r="F46" s="42">
        <v>0.25</v>
      </c>
      <c r="G46" s="42">
        <v>0.5</v>
      </c>
      <c r="H46" s="43">
        <v>0.75</v>
      </c>
      <c r="I46" s="43">
        <v>1</v>
      </c>
      <c r="J46" s="81"/>
      <c r="K46" s="9"/>
      <c r="L46" s="59" t="s">
        <v>127</v>
      </c>
      <c r="M46" s="62"/>
      <c r="N46" s="62"/>
      <c r="O46" s="60"/>
      <c r="P46" s="61"/>
    </row>
    <row r="47" spans="1:16" s="10" customFormat="1" ht="12.9" customHeight="1" x14ac:dyDescent="0.3">
      <c r="A47" s="86"/>
      <c r="B47" s="7" t="s">
        <v>48</v>
      </c>
      <c r="C47" s="8" t="s">
        <v>113</v>
      </c>
      <c r="D47" s="40" t="s">
        <v>6</v>
      </c>
      <c r="E47" s="41" t="s">
        <v>7</v>
      </c>
      <c r="F47" s="42">
        <v>0.25</v>
      </c>
      <c r="G47" s="42">
        <v>0.5</v>
      </c>
      <c r="H47" s="43">
        <v>0.75</v>
      </c>
      <c r="I47" s="43">
        <v>1</v>
      </c>
      <c r="J47" s="81"/>
      <c r="K47" s="9"/>
      <c r="L47" s="53" t="s">
        <v>134</v>
      </c>
      <c r="M47" s="54"/>
      <c r="N47" s="54"/>
      <c r="O47" s="55"/>
      <c r="P47" s="56"/>
    </row>
    <row r="48" spans="1:16" s="10" customFormat="1" ht="12.9" customHeight="1" x14ac:dyDescent="0.3">
      <c r="A48" s="86"/>
      <c r="B48" s="7" t="s">
        <v>49</v>
      </c>
      <c r="C48" s="8" t="s">
        <v>114</v>
      </c>
      <c r="D48" s="40" t="s">
        <v>6</v>
      </c>
      <c r="E48" s="41" t="s">
        <v>7</v>
      </c>
      <c r="F48" s="42">
        <v>0.25</v>
      </c>
      <c r="G48" s="42">
        <v>0.5</v>
      </c>
      <c r="H48" s="43">
        <v>0.75</v>
      </c>
      <c r="I48" s="43">
        <v>1</v>
      </c>
      <c r="J48" s="81"/>
      <c r="K48" s="9"/>
      <c r="L48" s="49" t="s">
        <v>135</v>
      </c>
      <c r="M48" s="57"/>
      <c r="N48" s="57"/>
      <c r="O48" s="57"/>
      <c r="P48" s="58"/>
    </row>
    <row r="49" spans="1:16" s="10" customFormat="1" ht="12.9" customHeight="1" x14ac:dyDescent="0.3">
      <c r="A49" s="86"/>
      <c r="B49" s="7" t="s">
        <v>50</v>
      </c>
      <c r="C49" s="8" t="s">
        <v>115</v>
      </c>
      <c r="D49" s="40" t="s">
        <v>6</v>
      </c>
      <c r="E49" s="41" t="s">
        <v>7</v>
      </c>
      <c r="F49" s="42">
        <v>0.25</v>
      </c>
      <c r="G49" s="42">
        <v>0.5</v>
      </c>
      <c r="H49" s="43">
        <v>0.75</v>
      </c>
      <c r="I49" s="43">
        <v>1</v>
      </c>
      <c r="J49" s="81"/>
      <c r="K49" s="44"/>
      <c r="L49" s="44"/>
      <c r="M49" s="44"/>
      <c r="N49" s="44"/>
      <c r="O49" s="44"/>
      <c r="P49" s="44"/>
    </row>
    <row r="50" spans="1:16" s="10" customFormat="1" ht="12.9" customHeight="1" x14ac:dyDescent="0.3">
      <c r="A50" s="86"/>
      <c r="B50" s="7" t="s">
        <v>51</v>
      </c>
      <c r="C50" s="8" t="s">
        <v>117</v>
      </c>
      <c r="D50" s="40" t="s">
        <v>6</v>
      </c>
      <c r="E50" s="41" t="s">
        <v>7</v>
      </c>
      <c r="F50" s="42">
        <v>0.25</v>
      </c>
      <c r="G50" s="42">
        <v>0.5</v>
      </c>
      <c r="H50" s="43">
        <v>0.75</v>
      </c>
      <c r="I50" s="43">
        <v>1</v>
      </c>
      <c r="J50" s="81"/>
      <c r="K50" s="44"/>
      <c r="L50" s="44"/>
      <c r="M50" s="44"/>
      <c r="N50" s="44"/>
      <c r="O50" s="44"/>
      <c r="P50" s="44"/>
    </row>
    <row r="51" spans="1:16" s="10" customFormat="1" ht="12.9" customHeight="1" x14ac:dyDescent="0.3">
      <c r="A51" s="86"/>
      <c r="B51" s="7" t="s">
        <v>52</v>
      </c>
      <c r="C51" s="8" t="s">
        <v>116</v>
      </c>
      <c r="D51" s="40" t="s">
        <v>6</v>
      </c>
      <c r="E51" s="41" t="s">
        <v>7</v>
      </c>
      <c r="F51" s="42">
        <v>0.25</v>
      </c>
      <c r="G51" s="42">
        <v>0.5</v>
      </c>
      <c r="H51" s="43">
        <v>0.75</v>
      </c>
      <c r="I51" s="43">
        <v>1</v>
      </c>
      <c r="J51" s="81"/>
      <c r="K51" s="44"/>
      <c r="L51" s="44"/>
      <c r="M51" s="44"/>
      <c r="N51" s="44"/>
      <c r="O51" s="44"/>
      <c r="P51" s="44"/>
    </row>
    <row r="52" spans="1:16" s="10" customFormat="1" ht="12.9" customHeight="1" x14ac:dyDescent="0.3">
      <c r="A52" s="86"/>
      <c r="B52" s="7" t="s">
        <v>53</v>
      </c>
      <c r="C52" s="8" t="s">
        <v>118</v>
      </c>
      <c r="D52" s="40" t="s">
        <v>6</v>
      </c>
      <c r="E52" s="41" t="s">
        <v>7</v>
      </c>
      <c r="F52" s="42">
        <v>0.25</v>
      </c>
      <c r="G52" s="42">
        <v>0.5</v>
      </c>
      <c r="H52" s="43">
        <v>0.75</v>
      </c>
      <c r="I52" s="43">
        <v>1</v>
      </c>
      <c r="J52" s="81"/>
      <c r="K52" s="44"/>
      <c r="L52" s="44"/>
      <c r="M52" s="44"/>
      <c r="N52" s="44"/>
      <c r="O52" s="44"/>
      <c r="P52" s="44"/>
    </row>
    <row r="53" spans="1:16" s="10" customFormat="1" ht="12.9" customHeight="1" x14ac:dyDescent="0.3">
      <c r="A53" s="86"/>
      <c r="B53" s="7" t="s">
        <v>54</v>
      </c>
      <c r="C53" s="8" t="s">
        <v>119</v>
      </c>
      <c r="D53" s="40" t="s">
        <v>6</v>
      </c>
      <c r="E53" s="41" t="s">
        <v>7</v>
      </c>
      <c r="F53" s="42">
        <v>0.25</v>
      </c>
      <c r="G53" s="42">
        <v>0.5</v>
      </c>
      <c r="H53" s="43">
        <v>0.75</v>
      </c>
      <c r="I53" s="43">
        <v>1</v>
      </c>
      <c r="J53" s="81"/>
      <c r="K53" s="44"/>
      <c r="L53" s="44"/>
      <c r="M53" s="44"/>
      <c r="N53" s="44"/>
      <c r="O53" s="44"/>
      <c r="P53" s="44"/>
    </row>
    <row r="54" spans="1:16" s="10" customFormat="1" ht="12.9" customHeight="1" x14ac:dyDescent="0.3">
      <c r="A54" s="86"/>
      <c r="B54" s="7" t="s">
        <v>55</v>
      </c>
      <c r="C54" s="8" t="s">
        <v>120</v>
      </c>
      <c r="D54" s="40" t="s">
        <v>6</v>
      </c>
      <c r="E54" s="41" t="s">
        <v>7</v>
      </c>
      <c r="F54" s="42">
        <v>0.25</v>
      </c>
      <c r="G54" s="42">
        <v>0.5</v>
      </c>
      <c r="H54" s="43">
        <v>0.75</v>
      </c>
      <c r="I54" s="43">
        <v>1</v>
      </c>
      <c r="J54" s="81"/>
      <c r="K54" s="44"/>
      <c r="L54" s="44"/>
      <c r="M54" s="44"/>
      <c r="N54" s="44"/>
      <c r="O54" s="44"/>
      <c r="P54" s="44"/>
    </row>
    <row r="55" spans="1:16" s="10" customFormat="1" ht="12.9" customHeight="1" x14ac:dyDescent="0.3">
      <c r="A55" s="86"/>
      <c r="B55" s="11" t="s">
        <v>56</v>
      </c>
      <c r="C55" s="12" t="s">
        <v>121</v>
      </c>
      <c r="D55" s="40" t="s">
        <v>6</v>
      </c>
      <c r="E55" s="41" t="s">
        <v>7</v>
      </c>
      <c r="F55" s="42">
        <v>0.25</v>
      </c>
      <c r="G55" s="42">
        <v>0.5</v>
      </c>
      <c r="H55" s="43">
        <v>0.75</v>
      </c>
      <c r="I55" s="43">
        <v>1</v>
      </c>
      <c r="J55" s="81"/>
      <c r="K55" s="44"/>
      <c r="L55" s="44"/>
      <c r="M55" s="44"/>
      <c r="N55" s="44"/>
      <c r="O55" s="44"/>
      <c r="P55" s="44"/>
    </row>
    <row r="56" spans="1:16" s="10" customFormat="1" ht="12.9" customHeight="1" thickBot="1" x14ac:dyDescent="0.35">
      <c r="A56" s="86"/>
      <c r="B56" s="87" t="s">
        <v>67</v>
      </c>
      <c r="C56" s="88"/>
      <c r="D56" s="23">
        <f>COUNTA(D44:D55)</f>
        <v>12</v>
      </c>
      <c r="E56" s="24">
        <f>COUNTA(E44:E55)</f>
        <v>12</v>
      </c>
      <c r="F56" s="25">
        <f>SUM(F44:F55)/12</f>
        <v>0.25</v>
      </c>
      <c r="G56" s="25">
        <f>SUM(G44:G55)/12</f>
        <v>0.5</v>
      </c>
      <c r="H56" s="26">
        <f>SUM(H44:H55)/12</f>
        <v>0.75</v>
      </c>
      <c r="I56" s="26">
        <f>SUM(I44:I55)/12</f>
        <v>1</v>
      </c>
      <c r="J56" s="27">
        <f>SUM(F56:I56)</f>
        <v>2.5</v>
      </c>
      <c r="K56" s="44"/>
      <c r="L56" s="44"/>
      <c r="M56" s="44"/>
      <c r="N56" s="44"/>
      <c r="O56" s="44"/>
      <c r="P56" s="44"/>
    </row>
    <row r="57" spans="1:16" ht="12.9" customHeight="1" x14ac:dyDescent="0.3">
      <c r="A57" s="28"/>
      <c r="B57" s="29"/>
      <c r="C57" s="30" t="s">
        <v>70</v>
      </c>
      <c r="D57" s="31">
        <f>COUNTA(D7:D55)-4</f>
        <v>45</v>
      </c>
      <c r="E57" s="89" t="s">
        <v>71</v>
      </c>
      <c r="F57" s="89"/>
      <c r="G57" s="31">
        <f>COUNTA(E7:E55)-4</f>
        <v>45</v>
      </c>
      <c r="H57" s="90" t="s">
        <v>10</v>
      </c>
      <c r="I57" s="90"/>
      <c r="J57" s="91"/>
      <c r="K57" s="44"/>
      <c r="L57" s="44"/>
      <c r="M57" s="44"/>
      <c r="N57" s="44"/>
      <c r="O57" s="44"/>
      <c r="P57" s="44"/>
    </row>
    <row r="58" spans="1:16" ht="12.9" customHeight="1" x14ac:dyDescent="0.3">
      <c r="A58" s="32"/>
      <c r="B58" s="33"/>
      <c r="C58" s="34" t="s">
        <v>59</v>
      </c>
      <c r="D58" s="82">
        <f>SUM(J14+J23+J33+J43+J56)/5</f>
        <v>2.5</v>
      </c>
      <c r="E58" s="83"/>
      <c r="F58" s="84" t="s">
        <v>72</v>
      </c>
      <c r="G58" s="84"/>
      <c r="H58" s="34" t="s">
        <v>73</v>
      </c>
      <c r="I58" s="35">
        <f>SUM(100%-D58)</f>
        <v>-1.5</v>
      </c>
      <c r="J58" s="36" t="s">
        <v>65</v>
      </c>
      <c r="K58" s="44"/>
      <c r="L58" s="44"/>
      <c r="M58" s="44"/>
      <c r="N58" s="44"/>
      <c r="O58" s="44"/>
      <c r="P58" s="44"/>
    </row>
    <row r="59" spans="1:16" ht="15" customHeight="1" thickBot="1" x14ac:dyDescent="0.35">
      <c r="A59" s="37"/>
      <c r="B59" s="38"/>
      <c r="C59" s="93" t="s">
        <v>122</v>
      </c>
      <c r="D59" s="93"/>
      <c r="E59" s="93"/>
      <c r="F59" s="93"/>
      <c r="G59" s="93"/>
      <c r="H59" s="93"/>
      <c r="I59" s="93"/>
      <c r="J59" s="94"/>
      <c r="K59" s="44"/>
      <c r="L59" s="44"/>
      <c r="M59" s="44"/>
      <c r="N59" s="44"/>
      <c r="O59" s="44"/>
      <c r="P59" s="44"/>
    </row>
    <row r="60" spans="1:16" x14ac:dyDescent="0.3">
      <c r="K60" s="44"/>
      <c r="L60" s="44"/>
      <c r="M60" s="44"/>
      <c r="N60" s="44"/>
      <c r="O60" s="44"/>
      <c r="P60" s="44"/>
    </row>
    <row r="61" spans="1:16" x14ac:dyDescent="0.3">
      <c r="K61" s="44"/>
      <c r="L61" s="44"/>
      <c r="M61" s="44"/>
      <c r="N61" s="44"/>
      <c r="O61" s="44"/>
      <c r="P61" s="44"/>
    </row>
    <row r="62" spans="1:16" x14ac:dyDescent="0.3">
      <c r="D62" s="95"/>
      <c r="E62" s="95"/>
      <c r="F62" s="95"/>
      <c r="G62" s="95"/>
      <c r="H62" s="95"/>
      <c r="I62" s="95"/>
      <c r="J62" s="95"/>
      <c r="K62" s="44"/>
      <c r="L62" s="44"/>
    </row>
    <row r="63" spans="1:16" x14ac:dyDescent="0.3">
      <c r="D63" s="95"/>
      <c r="E63" s="95"/>
      <c r="F63" s="95"/>
      <c r="G63" s="95"/>
      <c r="H63" s="95"/>
      <c r="I63" s="95"/>
      <c r="J63" s="95"/>
      <c r="K63" s="44"/>
      <c r="L63" s="44"/>
    </row>
    <row r="64" spans="1:16" x14ac:dyDescent="0.3">
      <c r="D64" s="95"/>
      <c r="E64" s="95"/>
      <c r="F64" s="95"/>
      <c r="G64" s="95"/>
      <c r="H64" s="95"/>
      <c r="I64" s="95"/>
      <c r="J64" s="95"/>
      <c r="K64" s="44"/>
      <c r="L64" s="44"/>
    </row>
    <row r="65" spans="3:12" x14ac:dyDescent="0.3">
      <c r="D65" s="95"/>
      <c r="E65" s="95"/>
      <c r="F65" s="95"/>
      <c r="G65" s="95"/>
      <c r="H65" s="95"/>
      <c r="I65" s="95"/>
      <c r="J65" s="95"/>
      <c r="K65" s="44"/>
      <c r="L65" s="44"/>
    </row>
    <row r="66" spans="3:12" x14ac:dyDescent="0.3">
      <c r="C66" s="39"/>
      <c r="D66" s="92"/>
      <c r="E66" s="92"/>
      <c r="F66" s="92"/>
      <c r="G66" s="92"/>
      <c r="K66" s="44"/>
      <c r="L66" s="44"/>
    </row>
    <row r="67" spans="3:12" x14ac:dyDescent="0.3">
      <c r="K67" s="44"/>
      <c r="L67" s="44"/>
    </row>
  </sheetData>
  <sheetProtection algorithmName="SHA-512" hashValue="NcCQ3LrJqHa1QZHjC92vWFgPeFEp4JHM0oseqHCx/yLOXzjSaSnTw4jVW3ZBUHzZ98b2pDpwAoIhGxCwMYm+6A==" saltValue="ABQHaXm1l0IHgl0QsJGMHg==" spinCount="100000" sheet="1" objects="1" scenarios="1" selectLockedCells="1"/>
  <mergeCells count="32">
    <mergeCell ref="D66:G66"/>
    <mergeCell ref="C59:J59"/>
    <mergeCell ref="D62:J62"/>
    <mergeCell ref="D63:J63"/>
    <mergeCell ref="D64:J64"/>
    <mergeCell ref="D65:J65"/>
    <mergeCell ref="D58:E58"/>
    <mergeCell ref="F58:G58"/>
    <mergeCell ref="A24:A33"/>
    <mergeCell ref="J24:J32"/>
    <mergeCell ref="B33:C33"/>
    <mergeCell ref="A34:A43"/>
    <mergeCell ref="J34:J42"/>
    <mergeCell ref="B43:C43"/>
    <mergeCell ref="A44:A56"/>
    <mergeCell ref="J44:J55"/>
    <mergeCell ref="B56:C56"/>
    <mergeCell ref="E57:F57"/>
    <mergeCell ref="H57:J57"/>
    <mergeCell ref="A7:A14"/>
    <mergeCell ref="J7:J13"/>
    <mergeCell ref="B14:C14"/>
    <mergeCell ref="A15:A23"/>
    <mergeCell ref="J15:J22"/>
    <mergeCell ref="B23:C23"/>
    <mergeCell ref="H5:I5"/>
    <mergeCell ref="F4:I4"/>
    <mergeCell ref="A1:E4"/>
    <mergeCell ref="A5:A6"/>
    <mergeCell ref="B5:C6"/>
    <mergeCell ref="D5:E5"/>
    <mergeCell ref="F5:G5"/>
  </mergeCells>
  <pageMargins left="0.43307086614173229" right="0.31496062992125984" top="0.6692913385826772" bottom="0.62992125984251968" header="0.31496062992125984" footer="0.31496062992125984"/>
  <pageSetup scale="80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Radiografia Gerencial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Walter A. Reñasco González</cp:lastModifiedBy>
  <cp:lastPrinted>2010-03-30T02:06:59Z</cp:lastPrinted>
  <dcterms:created xsi:type="dcterms:W3CDTF">2009-09-01T16:38:26Z</dcterms:created>
  <dcterms:modified xsi:type="dcterms:W3CDTF">2023-01-28T21:48:59Z</dcterms:modified>
</cp:coreProperties>
</file>